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'Документ'!$11:$13</definedName>
  </definedNames>
  <calcPr fullCalcOnLoad="1"/>
</workbook>
</file>

<file path=xl/sharedStrings.xml><?xml version="1.0" encoding="utf-8"?>
<sst xmlns="http://schemas.openxmlformats.org/spreadsheetml/2006/main" count="487" uniqueCount="171">
  <si>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</si>
  <si>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</si>
  <si>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</si>
  <si>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</si>
  <si>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</si>
  <si>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54 0 00 00000</t>
  </si>
  <si>
    <t>54 0 00 00400</t>
  </si>
  <si>
    <t>100</t>
  </si>
  <si>
    <t>120</t>
  </si>
  <si>
    <t>200</t>
  </si>
  <si>
    <t>240</t>
  </si>
  <si>
    <t>800</t>
  </si>
  <si>
    <t>850</t>
  </si>
  <si>
    <t>54 0 00 00450</t>
  </si>
  <si>
    <t>54 0 00 00700</t>
  </si>
  <si>
    <t>870</t>
  </si>
  <si>
    <t>54 0 00 00920</t>
  </si>
  <si>
    <t>830</t>
  </si>
  <si>
    <t>500</t>
  </si>
  <si>
    <t>87 0 00 00000</t>
  </si>
  <si>
    <t>810</t>
  </si>
  <si>
    <t>24 0 00 00000</t>
  </si>
  <si>
    <t>540</t>
  </si>
  <si>
    <t>30 0 00 00000</t>
  </si>
  <si>
    <t>300</t>
  </si>
  <si>
    <t>320</t>
  </si>
  <si>
    <t>310</t>
  </si>
  <si>
    <t>05 0 00 00000</t>
  </si>
  <si>
    <t>54 0 00 00730</t>
  </si>
  <si>
    <t>13 0 00 00000</t>
  </si>
  <si>
    <t>13 0 00 00920</t>
  </si>
  <si>
    <t>54 0 00 00650</t>
  </si>
  <si>
    <t>700</t>
  </si>
  <si>
    <t>730</t>
  </si>
  <si>
    <t xml:space="preserve">Приложение №3 к постановлению </t>
  </si>
  <si>
    <t xml:space="preserve"> </t>
  </si>
  <si>
    <t>Бюджетные ассигнования в соответствии с уточненной бюджетной росписью расходов</t>
  </si>
  <si>
    <t>Исполнено</t>
  </si>
  <si>
    <t xml:space="preserve"> администрации городского поселения "Город Таруса"</t>
  </si>
  <si>
    <t>"Об исполнении бюджета городского поселения "Город Таруса" за 1 квартал 2017 года"</t>
  </si>
  <si>
    <t>от 19.05.2017_№155-П</t>
  </si>
  <si>
    <t>Исполнение бюджетных ассигнований бюджет городского поселения "Город Таруса" за 1 квартал 2017года по разделам, подразделам, целевым статьям (государственным программам и непрограмным направлениям деятельности),  группам и подгруппам видов расходов  классификации расходов бюджетов</t>
  </si>
  <si>
    <t>Общегосударственные вопросы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</si>
  <si>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</si>
  <si>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</si>
  <si>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</si>
  <si>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</si>
  <si>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</si>
  <si>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</si>
  <si>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</si>
  <si>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</si>
  <si>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</si>
  <si>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</si>
  <si>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переданных полномочий</t>
  </si>
  <si>
    <t>Осуществление полномочий по формированию архивных фондов поселения</t>
  </si>
  <si>
    <t>Межбюджетные трансферты</t>
  </si>
  <si>
    <t>Иные межбюджетные трансферты</t>
  </si>
  <si>
    <t>Резервный фонд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</si>
  <si>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</si>
  <si>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</si>
  <si>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</si>
  <si>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Выполнение других обязательств местного бюджета</t>
  </si>
  <si>
    <t>Стимулирование руководителей исполнительно-распорядительных органов муниципальных образований области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</si>
  <si>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</si>
  <si>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</si>
  <si>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</si>
  <si>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</si>
  <si>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Национальная экономика</t>
  </si>
  <si>
    <t>Транспорт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</si>
  <si>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</si>
  <si>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Дорожное хозяйство</t>
  </si>
  <si>
    <t>Муниципальная программа "Развитие автомобильных дорог города Таруса"</t>
  </si>
  <si>
    <t>Подпрограмма "Повышение безопасности дорожного движения в 2013-2020 годах"</t>
  </si>
  <si>
    <t>Подпрограмма "Совершенствование и развитие улично-дорожной ГП "Город Таруса" на период 2017-2019 гг"</t>
  </si>
  <si>
    <t>Исполнение судебных актов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</si>
  <si>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</si>
  <si>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</si>
  <si>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</si>
  <si>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</si>
  <si>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Подпрограмма "Капитальный ремонт  и содержание муниципального жилищного фонда"</t>
  </si>
  <si>
    <t>Коммунальное хозяйство</t>
  </si>
  <si>
    <t>Муниципальная программа "Энергоэффективность в городском поселении "Город Таруса"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</si>
  <si>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</si>
  <si>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Социальныое обеспечение и иные выплаты  нселению</t>
  </si>
  <si>
    <t>Иные выплаты населению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</si>
  <si>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</si>
  <si>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Подпрограмма "Чистая вода"</t>
  </si>
  <si>
    <t>Основное мороприятие"Восстановление и развитие эксплутационно-технического состояния объектов</t>
  </si>
  <si>
    <t>Мероприятия направленные на развитие водохозяйственного комплекса в Калужской области</t>
  </si>
  <si>
    <t>Подпрограмма "Энергосбережение на территории города Тарусы на 2016-2018 годы"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</si>
  <si>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</si>
  <si>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Благоустройство</t>
  </si>
  <si>
    <t>Подпрограмма "Уличное освещение территории городского поселения "Город Таруса" на 2016-2018 годы"</t>
  </si>
  <si>
    <t>Прочие расходы</t>
  </si>
  <si>
    <t>Подпрограмма "Благоустройство территории городского поселения "Город Таруса" на 2016-2018 годы"</t>
  </si>
  <si>
    <t>Осуществление полномочий по организации утилизации и переработки бытовых и промышленных отходов</t>
  </si>
  <si>
    <t>Культура и кинематография</t>
  </si>
  <si>
    <t>Культура</t>
  </si>
  <si>
    <t>Муниципальная программа "Развитие культуры на территории городского поселения "Город Таруса"</t>
  </si>
  <si>
    <t>Социальная политика</t>
  </si>
  <si>
    <t>Социальное обеспечение населения</t>
  </si>
  <si>
    <t>Муниципальная программа "Обеспечение доступным и комфортным жильем населения городского поселения "Город Таруса"</t>
  </si>
  <si>
    <t>Субсидии на реализацию мероприятий по подпрограмме "Обеспечение жильем молодых семей"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</si>
  <si>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</si>
  <si>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</si>
  <si>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</si>
  <si>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Прочие мероприятия в области социальной политики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</si>
  <si>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</si>
  <si>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</si>
  <si>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</si>
  <si>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территории  городского поселения "Город Таруса"</t>
  </si>
  <si>
    <t xml:space="preserve">Обслуживание государственного и муниципального долга
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</si>
  <si>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</si>
  <si>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</si>
  <si>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</si>
  <si>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</si>
  <si>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 xml:space="preserve">ИТОГО </t>
  </si>
  <si>
    <t>01 00</t>
  </si>
  <si>
    <t>01 04</t>
  </si>
  <si>
    <t>87 0 00 71170</t>
  </si>
  <si>
    <t>01 11</t>
  </si>
  <si>
    <t>01 13</t>
  </si>
  <si>
    <t>75 0 00 00530</t>
  </si>
  <si>
    <t>03 00</t>
  </si>
  <si>
    <t>03 09</t>
  </si>
  <si>
    <t>87 0 00 71080</t>
  </si>
  <si>
    <t>87 0 00 71230</t>
  </si>
  <si>
    <t>04 00</t>
  </si>
  <si>
    <t>04 08</t>
  </si>
  <si>
    <t>87 0 00 71070</t>
  </si>
  <si>
    <t>04 09</t>
  </si>
  <si>
    <t>24 1 00 00000</t>
  </si>
  <si>
    <t>24 1 00 00920</t>
  </si>
  <si>
    <t>24 2 00 00000</t>
  </si>
  <si>
    <t>24 2 00 00920</t>
  </si>
  <si>
    <t>04 12</t>
  </si>
  <si>
    <t>05 00</t>
  </si>
  <si>
    <t>05 01</t>
  </si>
  <si>
    <t>05 2 00 00920</t>
  </si>
  <si>
    <t>05 02</t>
  </si>
  <si>
    <t>30 0 0 000000</t>
  </si>
  <si>
    <t>30 0 02 89110</t>
  </si>
  <si>
    <t>360</t>
  </si>
  <si>
    <t>30 0 02 S9110</t>
  </si>
  <si>
    <t xml:space="preserve">30 2 00 00000 </t>
  </si>
  <si>
    <t>30 2 00 00920</t>
  </si>
  <si>
    <t>30 2 00 89040</t>
  </si>
  <si>
    <t>30 4 00 00000</t>
  </si>
  <si>
    <t>30 4 00 00920</t>
  </si>
  <si>
    <t>30 4 00 S9110</t>
  </si>
  <si>
    <t>05 03</t>
  </si>
  <si>
    <t>30 6 00 00000</t>
  </si>
  <si>
    <t>30 6 00 00920</t>
  </si>
  <si>
    <t>05 Г  00 00000</t>
  </si>
  <si>
    <t>05 Г 00 00920</t>
  </si>
  <si>
    <t>05 Г 0 000920</t>
  </si>
  <si>
    <t>87 0 00 70140</t>
  </si>
  <si>
    <t>08 00</t>
  </si>
  <si>
    <t>08 01</t>
  </si>
  <si>
    <t>11 0 00 0000</t>
  </si>
  <si>
    <t>11 0 00 00920</t>
  </si>
  <si>
    <t>10 00</t>
  </si>
  <si>
    <t>10 03</t>
  </si>
  <si>
    <t>05 3 01 89200</t>
  </si>
  <si>
    <t>05 5 00 00000</t>
  </si>
  <si>
    <t>05 5 00 S0920</t>
  </si>
  <si>
    <t>11 00</t>
  </si>
  <si>
    <t>11 01</t>
  </si>
  <si>
    <t>13 00</t>
  </si>
  <si>
    <t>13 01</t>
  </si>
  <si>
    <t>Бюджетные ассигнования в соответствии с Решением Городской Думы городского поселения "Город Таруса" от 23.12.2016г. №58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</si>
</sst>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9" borderId="0">
      <alignment horizontal="left"/>
      <protection locked="0"/>
    </xf>
    <xf numFmtId="0" fontId="9" fillId="0" borderId="0">
      <alignment horizontal="left" vertical="top" wrapText="1"/>
      <protection/>
    </xf>
    <xf numFmtId="0" fontId="10" fillId="0" borderId="0">
      <alignment horizontal="center" wrapText="1"/>
      <protection/>
    </xf>
    <xf numFmtId="0" fontId="10" fillId="0" borderId="0">
      <alignment horizontal="center"/>
      <protection/>
    </xf>
    <xf numFmtId="0" fontId="9" fillId="0" borderId="0">
      <alignment wrapText="1"/>
      <protection/>
    </xf>
    <xf numFmtId="0" fontId="9" fillId="0" borderId="0">
      <alignment horizontal="right"/>
      <protection/>
    </xf>
    <xf numFmtId="0" fontId="8" fillId="9" borderId="1">
      <alignment horizontal="left"/>
      <protection locked="0"/>
    </xf>
    <xf numFmtId="0" fontId="11" fillId="0" borderId="2">
      <alignment horizontal="center" vertical="center" wrapText="1"/>
      <protection/>
    </xf>
    <xf numFmtId="0" fontId="11" fillId="0" borderId="2">
      <alignment horizontal="center" vertical="center" shrinkToFit="1"/>
      <protection/>
    </xf>
    <xf numFmtId="0" fontId="8" fillId="9" borderId="3">
      <alignment horizontal="left"/>
      <protection locked="0"/>
    </xf>
    <xf numFmtId="49" fontId="11" fillId="0" borderId="2">
      <alignment horizontal="left" vertical="top" wrapText="1"/>
      <protection/>
    </xf>
    <xf numFmtId="49" fontId="9" fillId="0" borderId="2">
      <alignment horizontal="left" vertical="top" wrapText="1"/>
      <protection/>
    </xf>
    <xf numFmtId="0" fontId="8" fillId="9" borderId="4">
      <alignment horizontal="left"/>
      <protection locked="0"/>
    </xf>
    <xf numFmtId="0" fontId="11" fillId="0" borderId="2">
      <alignment horizontal="left"/>
      <protection/>
    </xf>
    <xf numFmtId="0" fontId="9" fillId="0" borderId="4">
      <alignment/>
      <protection/>
    </xf>
    <xf numFmtId="0" fontId="9" fillId="0" borderId="0">
      <alignment horizontal="left" wrapText="1"/>
      <protection/>
    </xf>
    <xf numFmtId="49" fontId="11" fillId="0" borderId="2">
      <alignment horizontal="center" vertical="top" wrapText="1"/>
      <protection/>
    </xf>
    <xf numFmtId="49" fontId="9" fillId="0" borderId="2">
      <alignment horizontal="center" vertical="top" wrapText="1"/>
      <protection/>
    </xf>
    <xf numFmtId="4" fontId="11" fillId="6" borderId="2">
      <alignment horizontal="right" vertical="top" shrinkToFit="1"/>
      <protection/>
    </xf>
    <xf numFmtId="4" fontId="9" fillId="6" borderId="2">
      <alignment horizontal="right" vertical="top" shrinkToFit="1"/>
      <protection/>
    </xf>
    <xf numFmtId="4" fontId="11" fillId="10" borderId="2">
      <alignment horizontal="right" vertical="top" shrinkToFit="1"/>
      <protection/>
    </xf>
    <xf numFmtId="0" fontId="8" fillId="0" borderId="0">
      <alignment/>
      <protection locked="0"/>
    </xf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12" fillId="3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4" borderId="11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16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1" fillId="0" borderId="2" xfId="46" applyNumberFormat="1" applyProtection="1">
      <alignment horizontal="center" vertical="center" shrinkToFit="1"/>
      <protection/>
    </xf>
    <xf numFmtId="0" fontId="4" fillId="0" borderId="0" xfId="0" applyFont="1" applyAlignment="1" applyProtection="1">
      <alignment/>
      <protection locked="0"/>
    </xf>
    <xf numFmtId="49" fontId="27" fillId="12" borderId="14" xfId="0" applyNumberFormat="1" applyFont="1" applyFill="1" applyBorder="1" applyAlignment="1">
      <alignment horizontal="center" vertical="center" wrapText="1"/>
    </xf>
    <xf numFmtId="49" fontId="28" fillId="5" borderId="14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center" vertical="center" wrapText="1"/>
    </xf>
    <xf numFmtId="49" fontId="28" fillId="5" borderId="14" xfId="0" applyNumberFormat="1" applyFont="1" applyFill="1" applyBorder="1" applyAlignment="1" applyProtection="1">
      <alignment horizontal="center" vertical="center" wrapText="1" shrinkToFit="1"/>
      <protection/>
    </xf>
    <xf numFmtId="0" fontId="28" fillId="5" borderId="14" xfId="0" applyFont="1" applyFill="1" applyBorder="1" applyAlignment="1">
      <alignment horizontal="center" vertical="center" wrapText="1"/>
    </xf>
    <xf numFmtId="49" fontId="28" fillId="12" borderId="14" xfId="0" applyNumberFormat="1" applyFont="1" applyFill="1" applyBorder="1" applyAlignment="1">
      <alignment horizontal="center" vertical="center" wrapText="1"/>
    </xf>
    <xf numFmtId="3" fontId="11" fillId="12" borderId="2" xfId="57" applyNumberFormat="1" applyFont="1" applyFill="1" applyAlignment="1" applyProtection="1">
      <alignment horizontal="center" vertical="center" shrinkToFit="1"/>
      <protection/>
    </xf>
    <xf numFmtId="3" fontId="27" fillId="12" borderId="14" xfId="0" applyNumberFormat="1" applyFont="1" applyFill="1" applyBorder="1" applyAlignment="1">
      <alignment horizontal="center" vertical="center"/>
    </xf>
    <xf numFmtId="3" fontId="9" fillId="5" borderId="2" xfId="57" applyNumberFormat="1" applyFont="1" applyFill="1" applyAlignment="1" applyProtection="1">
      <alignment horizontal="center" vertical="center" shrinkToFit="1"/>
      <protection/>
    </xf>
    <xf numFmtId="3" fontId="28" fillId="5" borderId="14" xfId="0" applyNumberFormat="1" applyFont="1" applyFill="1" applyBorder="1" applyAlignment="1">
      <alignment horizontal="center" vertical="center"/>
    </xf>
    <xf numFmtId="3" fontId="27" fillId="5" borderId="14" xfId="0" applyNumberFormat="1" applyFont="1" applyFill="1" applyBorder="1" applyAlignment="1">
      <alignment horizontal="center" vertical="center"/>
    </xf>
    <xf numFmtId="49" fontId="28" fillId="5" borderId="14" xfId="0" applyNumberFormat="1" applyFont="1" applyFill="1" applyBorder="1" applyAlignment="1" applyProtection="1">
      <alignment horizontal="center" vertical="center" wrapText="1"/>
      <protection/>
    </xf>
    <xf numFmtId="3" fontId="28" fillId="5" borderId="14" xfId="0" applyNumberFormat="1" applyFont="1" applyFill="1" applyBorder="1" applyAlignment="1">
      <alignment horizontal="center" vertical="center"/>
    </xf>
    <xf numFmtId="3" fontId="27" fillId="5" borderId="14" xfId="0" applyNumberFormat="1" applyFont="1" applyFill="1" applyBorder="1" applyAlignment="1">
      <alignment horizontal="center" vertical="center"/>
    </xf>
    <xf numFmtId="3" fontId="28" fillId="5" borderId="14" xfId="85" applyNumberFormat="1" applyFont="1" applyFill="1" applyBorder="1" applyAlignment="1">
      <alignment horizontal="center" vertical="center"/>
    </xf>
    <xf numFmtId="3" fontId="11" fillId="5" borderId="2" xfId="57" applyNumberFormat="1" applyFont="1" applyFill="1" applyAlignment="1" applyProtection="1">
      <alignment horizontal="center" vertical="center" shrinkToFit="1"/>
      <protection/>
    </xf>
    <xf numFmtId="0" fontId="10" fillId="0" borderId="0" xfId="41" applyNumberFormat="1" applyBorder="1" applyProtection="1">
      <alignment horizontal="center"/>
      <protection/>
    </xf>
    <xf numFmtId="0" fontId="10" fillId="0" borderId="0" xfId="41" applyBorder="1">
      <alignment horizontal="center"/>
      <protection/>
    </xf>
    <xf numFmtId="0" fontId="9" fillId="0" borderId="0" xfId="42" applyNumberFormat="1" applyBorder="1" applyProtection="1">
      <alignment wrapText="1"/>
      <protection/>
    </xf>
    <xf numFmtId="0" fontId="9" fillId="0" borderId="0" xfId="42" applyBorder="1">
      <alignment wrapText="1"/>
      <protection/>
    </xf>
    <xf numFmtId="0" fontId="9" fillId="0" borderId="0" xfId="43" applyNumberFormat="1" applyBorder="1" applyProtection="1">
      <alignment horizontal="right"/>
      <protection/>
    </xf>
    <xf numFmtId="0" fontId="9" fillId="0" borderId="0" xfId="43" applyBorder="1">
      <alignment horizontal="right"/>
      <protection/>
    </xf>
    <xf numFmtId="0" fontId="11" fillId="0" borderId="2" xfId="45" applyNumberFormat="1" applyBorder="1" applyProtection="1">
      <alignment horizontal="center" vertical="center" wrapText="1"/>
      <protection/>
    </xf>
    <xf numFmtId="0" fontId="11" fillId="0" borderId="2" xfId="45" applyBorder="1">
      <alignment horizontal="center" vertical="center" wrapText="1"/>
      <protection/>
    </xf>
    <xf numFmtId="0" fontId="11" fillId="5" borderId="2" xfId="45" applyNumberFormat="1" applyFont="1" applyFill="1" applyBorder="1" applyProtection="1">
      <alignment horizontal="center" vertical="center" wrapText="1"/>
      <protection/>
    </xf>
    <xf numFmtId="0" fontId="11" fillId="5" borderId="2" xfId="45" applyFill="1" applyBorder="1">
      <alignment horizontal="center" vertical="center" wrapText="1"/>
      <protection/>
    </xf>
    <xf numFmtId="0" fontId="11" fillId="5" borderId="2" xfId="45" applyNumberFormat="1" applyFill="1" applyBorder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39" applyNumberFormat="1" applyBorder="1" applyProtection="1">
      <alignment horizontal="left" vertical="top" wrapText="1"/>
      <protection/>
    </xf>
    <xf numFmtId="0" fontId="10" fillId="0" borderId="0" xfId="40" applyNumberFormat="1" applyFont="1" applyBorder="1" applyProtection="1">
      <alignment horizontal="center" wrapText="1"/>
      <protection/>
    </xf>
    <xf numFmtId="0" fontId="10" fillId="0" borderId="0" xfId="40" applyBorder="1">
      <alignment horizontal="center" wrapText="1"/>
      <protection/>
    </xf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6"/>
  <sheetViews>
    <sheetView tabSelected="1" zoomScalePageLayoutView="0" workbookViewId="0" topLeftCell="B1">
      <pane ySplit="13" topLeftCell="BM14" activePane="bottomLeft" state="frozen"/>
      <selection pane="topLeft" activeCell="A1" sqref="A1"/>
      <selection pane="bottomLeft" activeCell="G14" sqref="G14"/>
    </sheetView>
  </sheetViews>
  <sheetFormatPr defaultColWidth="9.140625" defaultRowHeight="15" outlineLevelRow="7"/>
  <cols>
    <col min="1" max="1" width="53.8515625" style="1" customWidth="1"/>
    <col min="2" max="2" width="10.57421875" style="1" customWidth="1"/>
    <col min="3" max="3" width="17.140625" style="1" customWidth="1"/>
    <col min="4" max="4" width="16.00390625" style="1" customWidth="1"/>
    <col min="5" max="7" width="18.00390625" style="1" customWidth="1"/>
    <col min="8" max="16384" width="9.140625" style="1" customWidth="1"/>
  </cols>
  <sheetData>
    <row r="1" spans="4:7" ht="15">
      <c r="D1" s="31" t="s">
        <v>34</v>
      </c>
      <c r="E1" s="32"/>
      <c r="F1" s="32"/>
      <c r="G1" s="32"/>
    </row>
    <row r="2" spans="4:7" ht="15">
      <c r="D2" s="31" t="s">
        <v>38</v>
      </c>
      <c r="E2" s="32"/>
      <c r="F2" s="32"/>
      <c r="G2" s="32"/>
    </row>
    <row r="3" spans="3:7" ht="33" customHeight="1">
      <c r="C3" s="37" t="s">
        <v>39</v>
      </c>
      <c r="D3" s="38"/>
      <c r="E3" s="38"/>
      <c r="F3" s="38"/>
      <c r="G3" s="38"/>
    </row>
    <row r="4" spans="4:7" ht="15">
      <c r="D4" s="31" t="s">
        <v>40</v>
      </c>
      <c r="E4" s="33"/>
      <c r="F4" s="33"/>
      <c r="G4" s="33"/>
    </row>
    <row r="5" spans="4:7" ht="15">
      <c r="D5" s="3"/>
      <c r="E5" s="3"/>
      <c r="F5" s="3"/>
      <c r="G5" s="3"/>
    </row>
    <row r="6" spans="1:7" ht="15" customHeight="1">
      <c r="A6" s="34"/>
      <c r="B6" s="34"/>
      <c r="C6" s="34"/>
      <c r="D6" s="34"/>
      <c r="E6" s="34"/>
      <c r="F6" s="34"/>
      <c r="G6" s="34"/>
    </row>
    <row r="7" spans="1:7" ht="51.75" customHeight="1">
      <c r="A7" s="35" t="s">
        <v>41</v>
      </c>
      <c r="B7" s="36"/>
      <c r="C7" s="36"/>
      <c r="D7" s="36"/>
      <c r="E7" s="36"/>
      <c r="F7" s="36"/>
      <c r="G7" s="36"/>
    </row>
    <row r="8" spans="1:7" ht="15.75" customHeight="1">
      <c r="A8" s="20" t="s">
        <v>35</v>
      </c>
      <c r="B8" s="21"/>
      <c r="C8" s="21"/>
      <c r="D8" s="21"/>
      <c r="E8" s="21"/>
      <c r="F8" s="21"/>
      <c r="G8" s="21"/>
    </row>
    <row r="9" spans="1:7" ht="15" customHeight="1">
      <c r="A9" s="22" t="s">
        <v>35</v>
      </c>
      <c r="B9" s="23"/>
      <c r="C9" s="23"/>
      <c r="D9" s="23"/>
      <c r="E9" s="23"/>
      <c r="F9" s="23"/>
      <c r="G9" s="23"/>
    </row>
    <row r="10" spans="1:7" ht="12.75" customHeight="1">
      <c r="A10" s="24" t="s">
        <v>0</v>
      </c>
      <c r="B10" s="25"/>
      <c r="C10" s="25"/>
      <c r="D10" s="25"/>
      <c r="E10" s="25"/>
      <c r="F10" s="25"/>
      <c r="G10" s="25"/>
    </row>
    <row r="11" spans="1:7" ht="15.75" customHeight="1">
      <c r="A11" s="26" t="s">
        <v>1</v>
      </c>
      <c r="B11" s="26" t="s">
        <v>2</v>
      </c>
      <c r="C11" s="26" t="s">
        <v>3</v>
      </c>
      <c r="D11" s="26" t="s">
        <v>4</v>
      </c>
      <c r="E11" s="28" t="s">
        <v>170</v>
      </c>
      <c r="F11" s="30" t="s">
        <v>36</v>
      </c>
      <c r="G11" s="26" t="s">
        <v>37</v>
      </c>
    </row>
    <row r="12" spans="1:7" ht="90" customHeight="1">
      <c r="A12" s="27"/>
      <c r="B12" s="27"/>
      <c r="C12" s="27"/>
      <c r="D12" s="27"/>
      <c r="E12" s="29"/>
      <c r="F12" s="29"/>
      <c r="G12" s="27"/>
    </row>
    <row r="13" spans="1:7" ht="12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8</v>
      </c>
    </row>
    <row r="14" spans="1:7" ht="15" customHeight="1">
      <c r="A14" s="4" t="s">
        <v>42</v>
      </c>
      <c r="B14" s="4" t="s">
        <v>117</v>
      </c>
      <c r="C14" s="9"/>
      <c r="D14" s="9"/>
      <c r="E14" s="10">
        <f>E15+E31+E36</f>
        <v>8899852</v>
      </c>
      <c r="F14" s="11">
        <f>F15+F31+F36</f>
        <v>9181082</v>
      </c>
      <c r="G14" s="11">
        <f>G15+G31+G36</f>
        <v>1740331.4100000001</v>
      </c>
    </row>
    <row r="15" spans="1:7" ht="42.75" customHeight="1" outlineLevel="1">
      <c r="A15" s="5" t="s">
        <v>43</v>
      </c>
      <c r="B15" s="5" t="s">
        <v>118</v>
      </c>
      <c r="C15" s="5"/>
      <c r="D15" s="5"/>
      <c r="E15" s="12">
        <f>E16+E27</f>
        <v>7986059</v>
      </c>
      <c r="F15" s="13">
        <f>F16+F27</f>
        <v>7986059</v>
      </c>
      <c r="G15" s="13">
        <f>G16+G27</f>
        <v>1670457.9300000002</v>
      </c>
    </row>
    <row r="16" spans="1:7" ht="42.75" customHeight="1" outlineLevel="2">
      <c r="A16" s="5" t="s">
        <v>44</v>
      </c>
      <c r="B16" s="5" t="s">
        <v>118</v>
      </c>
      <c r="C16" s="5" t="s">
        <v>5</v>
      </c>
      <c r="D16" s="5"/>
      <c r="E16" s="12">
        <f>E17+E24</f>
        <v>7919067</v>
      </c>
      <c r="F16" s="13">
        <f>F17+F24</f>
        <v>7919067</v>
      </c>
      <c r="G16" s="13">
        <f>G17+G24</f>
        <v>1653709.9300000002</v>
      </c>
    </row>
    <row r="17" spans="1:7" ht="15" customHeight="1" outlineLevel="5">
      <c r="A17" s="6" t="s">
        <v>45</v>
      </c>
      <c r="B17" s="6" t="s">
        <v>118</v>
      </c>
      <c r="C17" s="6" t="s">
        <v>6</v>
      </c>
      <c r="D17" s="6"/>
      <c r="E17" s="12">
        <f>E18+E20+E22</f>
        <v>7279124</v>
      </c>
      <c r="F17" s="14">
        <f>F18+F20+F23</f>
        <v>7279124</v>
      </c>
      <c r="G17" s="14">
        <f>G18+G20+G23</f>
        <v>1529524.55</v>
      </c>
    </row>
    <row r="18" spans="1:7" ht="57" customHeight="1" outlineLevel="6">
      <c r="A18" s="7" t="s">
        <v>46</v>
      </c>
      <c r="B18" s="5" t="s">
        <v>118</v>
      </c>
      <c r="C18" s="5" t="s">
        <v>6</v>
      </c>
      <c r="D18" s="15" t="s">
        <v>7</v>
      </c>
      <c r="E18" s="12">
        <f>E19</f>
        <v>5687208</v>
      </c>
      <c r="F18" s="13">
        <f>F19</f>
        <v>5687208</v>
      </c>
      <c r="G18" s="13">
        <f>G19</f>
        <v>1210529.06</v>
      </c>
    </row>
    <row r="19" spans="1:7" ht="28.5" customHeight="1" outlineLevel="7">
      <c r="A19" s="7" t="s">
        <v>47</v>
      </c>
      <c r="B19" s="5" t="s">
        <v>118</v>
      </c>
      <c r="C19" s="5" t="s">
        <v>6</v>
      </c>
      <c r="D19" s="15" t="s">
        <v>8</v>
      </c>
      <c r="E19" s="12">
        <v>5687208</v>
      </c>
      <c r="F19" s="13">
        <v>5687208</v>
      </c>
      <c r="G19" s="16">
        <v>1210529.06</v>
      </c>
    </row>
    <row r="20" spans="1:7" ht="28.5" customHeight="1" outlineLevel="6">
      <c r="A20" s="7" t="s">
        <v>48</v>
      </c>
      <c r="B20" s="5" t="s">
        <v>118</v>
      </c>
      <c r="C20" s="5" t="s">
        <v>6</v>
      </c>
      <c r="D20" s="15" t="s">
        <v>9</v>
      </c>
      <c r="E20" s="12">
        <f>E21</f>
        <v>1583916</v>
      </c>
      <c r="F20" s="13">
        <f>F21</f>
        <v>1583916</v>
      </c>
      <c r="G20" s="13">
        <f>G21</f>
        <v>317928.35</v>
      </c>
    </row>
    <row r="21" spans="1:7" ht="28.5" customHeight="1" outlineLevel="7">
      <c r="A21" s="7" t="s">
        <v>49</v>
      </c>
      <c r="B21" s="5" t="s">
        <v>118</v>
      </c>
      <c r="C21" s="5" t="s">
        <v>6</v>
      </c>
      <c r="D21" s="15" t="s">
        <v>10</v>
      </c>
      <c r="E21" s="12">
        <v>1583916</v>
      </c>
      <c r="F21" s="13">
        <v>1583916</v>
      </c>
      <c r="G21" s="16">
        <v>317928.35</v>
      </c>
    </row>
    <row r="22" spans="1:7" ht="15" customHeight="1" outlineLevel="6">
      <c r="A22" s="7" t="s">
        <v>50</v>
      </c>
      <c r="B22" s="5" t="s">
        <v>118</v>
      </c>
      <c r="C22" s="5" t="s">
        <v>6</v>
      </c>
      <c r="D22" s="15" t="s">
        <v>11</v>
      </c>
      <c r="E22" s="12">
        <f>E23</f>
        <v>8000</v>
      </c>
      <c r="F22" s="13">
        <f>F23</f>
        <v>8000</v>
      </c>
      <c r="G22" s="13">
        <f>G23</f>
        <v>1067.14</v>
      </c>
    </row>
    <row r="23" spans="1:7" ht="15" customHeight="1" outlineLevel="7">
      <c r="A23" s="7" t="s">
        <v>51</v>
      </c>
      <c r="B23" s="5" t="s">
        <v>118</v>
      </c>
      <c r="C23" s="5" t="s">
        <v>6</v>
      </c>
      <c r="D23" s="15" t="s">
        <v>12</v>
      </c>
      <c r="E23" s="12">
        <v>8000</v>
      </c>
      <c r="F23" s="13">
        <v>8000</v>
      </c>
      <c r="G23" s="16">
        <v>1067.14</v>
      </c>
    </row>
    <row r="24" spans="1:7" ht="28.5" customHeight="1" outlineLevel="5">
      <c r="A24" s="5" t="s">
        <v>52</v>
      </c>
      <c r="B24" s="5" t="s">
        <v>118</v>
      </c>
      <c r="C24" s="5" t="s">
        <v>13</v>
      </c>
      <c r="D24" s="5"/>
      <c r="E24" s="12">
        <f aca="true" t="shared" si="0" ref="E24:G25">E25</f>
        <v>639943</v>
      </c>
      <c r="F24" s="13">
        <f t="shared" si="0"/>
        <v>639943</v>
      </c>
      <c r="G24" s="13">
        <f t="shared" si="0"/>
        <v>124185.38</v>
      </c>
    </row>
    <row r="25" spans="1:7" ht="57" customHeight="1" outlineLevel="6">
      <c r="A25" s="7" t="s">
        <v>46</v>
      </c>
      <c r="B25" s="5" t="s">
        <v>118</v>
      </c>
      <c r="C25" s="5" t="s">
        <v>13</v>
      </c>
      <c r="D25" s="15" t="s">
        <v>7</v>
      </c>
      <c r="E25" s="12">
        <f t="shared" si="0"/>
        <v>639943</v>
      </c>
      <c r="F25" s="13">
        <f t="shared" si="0"/>
        <v>639943</v>
      </c>
      <c r="G25" s="13">
        <f t="shared" si="0"/>
        <v>124185.38</v>
      </c>
    </row>
    <row r="26" spans="1:7" ht="28.5" customHeight="1" outlineLevel="7">
      <c r="A26" s="7" t="s">
        <v>47</v>
      </c>
      <c r="B26" s="5" t="s">
        <v>118</v>
      </c>
      <c r="C26" s="5" t="s">
        <v>13</v>
      </c>
      <c r="D26" s="15" t="s">
        <v>8</v>
      </c>
      <c r="E26" s="12">
        <v>639943</v>
      </c>
      <c r="F26" s="13">
        <v>639943</v>
      </c>
      <c r="G26" s="16">
        <v>124185.38</v>
      </c>
    </row>
    <row r="27" spans="1:7" ht="30.75" customHeight="1" outlineLevel="5">
      <c r="A27" s="5" t="s">
        <v>53</v>
      </c>
      <c r="B27" s="5" t="s">
        <v>118</v>
      </c>
      <c r="C27" s="5" t="s">
        <v>19</v>
      </c>
      <c r="D27" s="5"/>
      <c r="E27" s="12">
        <f>E28</f>
        <v>66992</v>
      </c>
      <c r="F27" s="13">
        <f aca="true" t="shared" si="1" ref="F27:G29">F28</f>
        <v>66992</v>
      </c>
      <c r="G27" s="13">
        <f t="shared" si="1"/>
        <v>16748</v>
      </c>
    </row>
    <row r="28" spans="1:7" ht="39.75" customHeight="1" outlineLevel="6">
      <c r="A28" s="5" t="s">
        <v>54</v>
      </c>
      <c r="B28" s="5" t="s">
        <v>118</v>
      </c>
      <c r="C28" s="5" t="s">
        <v>119</v>
      </c>
      <c r="D28" s="5"/>
      <c r="E28" s="12">
        <f>E29</f>
        <v>66992</v>
      </c>
      <c r="F28" s="13">
        <f t="shared" si="1"/>
        <v>66992</v>
      </c>
      <c r="G28" s="13">
        <f t="shared" si="1"/>
        <v>16748</v>
      </c>
    </row>
    <row r="29" spans="1:7" ht="28.5" customHeight="1" outlineLevel="7">
      <c r="A29" s="5" t="s">
        <v>55</v>
      </c>
      <c r="B29" s="5" t="s">
        <v>118</v>
      </c>
      <c r="C29" s="5" t="s">
        <v>119</v>
      </c>
      <c r="D29" s="5" t="s">
        <v>18</v>
      </c>
      <c r="E29" s="12">
        <f>E30</f>
        <v>66992</v>
      </c>
      <c r="F29" s="13">
        <f t="shared" si="1"/>
        <v>66992</v>
      </c>
      <c r="G29" s="13">
        <f t="shared" si="1"/>
        <v>16748</v>
      </c>
    </row>
    <row r="30" spans="1:7" ht="28.5" customHeight="1" outlineLevel="6">
      <c r="A30" s="5" t="s">
        <v>56</v>
      </c>
      <c r="B30" s="5" t="s">
        <v>118</v>
      </c>
      <c r="C30" s="5" t="s">
        <v>119</v>
      </c>
      <c r="D30" s="5" t="s">
        <v>22</v>
      </c>
      <c r="E30" s="12">
        <v>66992</v>
      </c>
      <c r="F30" s="13">
        <v>66992</v>
      </c>
      <c r="G30" s="16">
        <v>16748</v>
      </c>
    </row>
    <row r="31" spans="1:7" ht="28.5" customHeight="1" outlineLevel="7">
      <c r="A31" s="6" t="s">
        <v>57</v>
      </c>
      <c r="B31" s="6" t="s">
        <v>120</v>
      </c>
      <c r="C31" s="6"/>
      <c r="D31" s="6"/>
      <c r="E31" s="12">
        <f>E32</f>
        <v>200000</v>
      </c>
      <c r="F31" s="14">
        <f aca="true" t="shared" si="2" ref="F31:G34">F32</f>
        <v>200000</v>
      </c>
      <c r="G31" s="14">
        <f t="shared" si="2"/>
        <v>0</v>
      </c>
    </row>
    <row r="32" spans="1:7" ht="47.25" customHeight="1" outlineLevel="5">
      <c r="A32" s="5" t="s">
        <v>44</v>
      </c>
      <c r="B32" s="5" t="s">
        <v>120</v>
      </c>
      <c r="C32" s="5" t="s">
        <v>5</v>
      </c>
      <c r="D32" s="5"/>
      <c r="E32" s="12">
        <f>E33</f>
        <v>200000</v>
      </c>
      <c r="F32" s="13">
        <f t="shared" si="2"/>
        <v>200000</v>
      </c>
      <c r="G32" s="13">
        <f t="shared" si="2"/>
        <v>0</v>
      </c>
    </row>
    <row r="33" spans="1:7" ht="28.5" customHeight="1" outlineLevel="6">
      <c r="A33" s="5" t="s">
        <v>58</v>
      </c>
      <c r="B33" s="5" t="s">
        <v>120</v>
      </c>
      <c r="C33" s="5" t="s">
        <v>14</v>
      </c>
      <c r="D33" s="5"/>
      <c r="E33" s="12">
        <f>E34</f>
        <v>200000</v>
      </c>
      <c r="F33" s="13">
        <f t="shared" si="2"/>
        <v>200000</v>
      </c>
      <c r="G33" s="13">
        <f t="shared" si="2"/>
        <v>0</v>
      </c>
    </row>
    <row r="34" spans="1:7" ht="28.5" customHeight="1" outlineLevel="7">
      <c r="A34" s="7" t="s">
        <v>50</v>
      </c>
      <c r="B34" s="5" t="s">
        <v>120</v>
      </c>
      <c r="C34" s="5" t="s">
        <v>14</v>
      </c>
      <c r="D34" s="15" t="s">
        <v>11</v>
      </c>
      <c r="E34" s="12">
        <f>E35</f>
        <v>200000</v>
      </c>
      <c r="F34" s="13">
        <f t="shared" si="2"/>
        <v>200000</v>
      </c>
      <c r="G34" s="13">
        <f t="shared" si="2"/>
        <v>0</v>
      </c>
    </row>
    <row r="35" spans="1:7" ht="30" customHeight="1" outlineLevel="1">
      <c r="A35" s="7" t="s">
        <v>59</v>
      </c>
      <c r="B35" s="5" t="s">
        <v>120</v>
      </c>
      <c r="C35" s="5" t="s">
        <v>14</v>
      </c>
      <c r="D35" s="15" t="s">
        <v>15</v>
      </c>
      <c r="E35" s="12">
        <v>200000</v>
      </c>
      <c r="F35" s="13">
        <v>200000</v>
      </c>
      <c r="G35" s="16">
        <v>0</v>
      </c>
    </row>
    <row r="36" spans="1:7" ht="28.5" customHeight="1" outlineLevel="2">
      <c r="A36" s="6" t="s">
        <v>60</v>
      </c>
      <c r="B36" s="6" t="s">
        <v>121</v>
      </c>
      <c r="C36" s="6"/>
      <c r="D36" s="6"/>
      <c r="E36" s="12">
        <f>E37+E42</f>
        <v>713793</v>
      </c>
      <c r="F36" s="14">
        <f>F37+F42</f>
        <v>995023</v>
      </c>
      <c r="G36" s="14">
        <f>G37+G42</f>
        <v>69873.48</v>
      </c>
    </row>
    <row r="37" spans="1:7" ht="15" customHeight="1" outlineLevel="5">
      <c r="A37" s="5" t="s">
        <v>61</v>
      </c>
      <c r="B37" s="5" t="s">
        <v>121</v>
      </c>
      <c r="C37" s="5" t="s">
        <v>16</v>
      </c>
      <c r="D37" s="5"/>
      <c r="E37" s="12">
        <f>E38+E40</f>
        <v>713793</v>
      </c>
      <c r="F37" s="13">
        <f>F38+F40</f>
        <v>713793</v>
      </c>
      <c r="G37" s="13">
        <f>G38+G40</f>
        <v>25605.48</v>
      </c>
    </row>
    <row r="38" spans="1:7" ht="57" customHeight="1" outlineLevel="6">
      <c r="A38" s="7" t="s">
        <v>46</v>
      </c>
      <c r="B38" s="5" t="s">
        <v>121</v>
      </c>
      <c r="C38" s="5" t="s">
        <v>16</v>
      </c>
      <c r="D38" s="15" t="s">
        <v>7</v>
      </c>
      <c r="E38" s="12">
        <f>E39</f>
        <v>655593</v>
      </c>
      <c r="F38" s="13">
        <f>F39</f>
        <v>655593</v>
      </c>
      <c r="G38" s="13">
        <f>G39</f>
        <v>25605.48</v>
      </c>
    </row>
    <row r="39" spans="1:7" ht="28.5" customHeight="1" outlineLevel="7">
      <c r="A39" s="7" t="s">
        <v>47</v>
      </c>
      <c r="B39" s="5" t="s">
        <v>121</v>
      </c>
      <c r="C39" s="5" t="s">
        <v>16</v>
      </c>
      <c r="D39" s="15" t="s">
        <v>8</v>
      </c>
      <c r="E39" s="12">
        <v>655593</v>
      </c>
      <c r="F39" s="13">
        <v>655593</v>
      </c>
      <c r="G39" s="13">
        <v>25605.48</v>
      </c>
    </row>
    <row r="40" spans="1:7" ht="28.5" customHeight="1" outlineLevel="6">
      <c r="A40" s="7" t="s">
        <v>48</v>
      </c>
      <c r="B40" s="5" t="s">
        <v>121</v>
      </c>
      <c r="C40" s="5" t="s">
        <v>16</v>
      </c>
      <c r="D40" s="15" t="s">
        <v>9</v>
      </c>
      <c r="E40" s="12">
        <f>E41</f>
        <v>58200</v>
      </c>
      <c r="F40" s="13">
        <f>F41</f>
        <v>58200</v>
      </c>
      <c r="G40" s="13">
        <f>G41</f>
        <v>0</v>
      </c>
    </row>
    <row r="41" spans="1:7" ht="28.5" customHeight="1" outlineLevel="7">
      <c r="A41" s="7" t="s">
        <v>49</v>
      </c>
      <c r="B41" s="5" t="s">
        <v>121</v>
      </c>
      <c r="C41" s="5" t="s">
        <v>16</v>
      </c>
      <c r="D41" s="15" t="s">
        <v>10</v>
      </c>
      <c r="E41" s="12">
        <v>58200</v>
      </c>
      <c r="F41" s="13">
        <v>58200</v>
      </c>
      <c r="G41" s="13">
        <v>0</v>
      </c>
    </row>
    <row r="42" spans="1:7" ht="35.25" customHeight="1" outlineLevel="6">
      <c r="A42" s="7" t="s">
        <v>62</v>
      </c>
      <c r="B42" s="5" t="s">
        <v>121</v>
      </c>
      <c r="C42" s="5" t="s">
        <v>122</v>
      </c>
      <c r="D42" s="15"/>
      <c r="E42" s="12">
        <f aca="true" t="shared" si="3" ref="E42:G43">E43</f>
        <v>0</v>
      </c>
      <c r="F42" s="13">
        <f t="shared" si="3"/>
        <v>281230</v>
      </c>
      <c r="G42" s="16">
        <f t="shared" si="3"/>
        <v>44268</v>
      </c>
    </row>
    <row r="43" spans="1:7" ht="52.5" customHeight="1" outlineLevel="7">
      <c r="A43" s="7" t="s">
        <v>46</v>
      </c>
      <c r="B43" s="5" t="s">
        <v>121</v>
      </c>
      <c r="C43" s="5" t="s">
        <v>122</v>
      </c>
      <c r="D43" s="15" t="s">
        <v>7</v>
      </c>
      <c r="E43" s="12">
        <f t="shared" si="3"/>
        <v>0</v>
      </c>
      <c r="F43" s="13">
        <f t="shared" si="3"/>
        <v>281230</v>
      </c>
      <c r="G43" s="13">
        <f t="shared" si="3"/>
        <v>44268</v>
      </c>
    </row>
    <row r="44" spans="1:7" ht="28.5" customHeight="1" outlineLevel="2">
      <c r="A44" s="7" t="s">
        <v>47</v>
      </c>
      <c r="B44" s="5" t="s">
        <v>121</v>
      </c>
      <c r="C44" s="5" t="s">
        <v>122</v>
      </c>
      <c r="D44" s="15" t="s">
        <v>8</v>
      </c>
      <c r="E44" s="12">
        <v>0</v>
      </c>
      <c r="F44" s="13">
        <v>281230</v>
      </c>
      <c r="G44" s="16">
        <v>44268</v>
      </c>
    </row>
    <row r="45" spans="1:7" ht="15" customHeight="1" outlineLevel="5">
      <c r="A45" s="4" t="s">
        <v>63</v>
      </c>
      <c r="B45" s="4" t="s">
        <v>123</v>
      </c>
      <c r="C45" s="4"/>
      <c r="D45" s="4"/>
      <c r="E45" s="10">
        <f aca="true" t="shared" si="4" ref="E45:G46">E46</f>
        <v>1913915</v>
      </c>
      <c r="F45" s="11">
        <f t="shared" si="4"/>
        <v>1913915</v>
      </c>
      <c r="G45" s="11">
        <f t="shared" si="4"/>
        <v>478479</v>
      </c>
    </row>
    <row r="46" spans="1:7" ht="35.25" customHeight="1" outlineLevel="6">
      <c r="A46" s="6" t="s">
        <v>64</v>
      </c>
      <c r="B46" s="6" t="s">
        <v>124</v>
      </c>
      <c r="C46" s="6"/>
      <c r="D46" s="6"/>
      <c r="E46" s="12">
        <f t="shared" si="4"/>
        <v>1913915</v>
      </c>
      <c r="F46" s="14">
        <f t="shared" si="4"/>
        <v>1913915</v>
      </c>
      <c r="G46" s="14">
        <f t="shared" si="4"/>
        <v>478479</v>
      </c>
    </row>
    <row r="47" spans="1:7" ht="28.5" customHeight="1" outlineLevel="7">
      <c r="A47" s="5" t="s">
        <v>53</v>
      </c>
      <c r="B47" s="5" t="s">
        <v>124</v>
      </c>
      <c r="C47" s="5" t="s">
        <v>19</v>
      </c>
      <c r="D47" s="5"/>
      <c r="E47" s="12">
        <f>E48+E51</f>
        <v>1913915</v>
      </c>
      <c r="F47" s="13">
        <f>F48+F51</f>
        <v>1913915</v>
      </c>
      <c r="G47" s="13">
        <f>G48+G51</f>
        <v>478479</v>
      </c>
    </row>
    <row r="48" spans="1:7" ht="46.5" customHeight="1" outlineLevel="6">
      <c r="A48" s="8" t="s">
        <v>65</v>
      </c>
      <c r="B48" s="5" t="s">
        <v>124</v>
      </c>
      <c r="C48" s="5" t="s">
        <v>125</v>
      </c>
      <c r="D48" s="5"/>
      <c r="E48" s="12">
        <f aca="true" t="shared" si="5" ref="E48:G49">E49</f>
        <v>171000</v>
      </c>
      <c r="F48" s="13">
        <f t="shared" si="5"/>
        <v>171000</v>
      </c>
      <c r="G48" s="16">
        <f t="shared" si="5"/>
        <v>42750</v>
      </c>
    </row>
    <row r="49" spans="1:7" ht="21.75" customHeight="1" outlineLevel="7">
      <c r="A49" s="5" t="s">
        <v>55</v>
      </c>
      <c r="B49" s="5"/>
      <c r="C49" s="5" t="s">
        <v>125</v>
      </c>
      <c r="D49" s="5" t="s">
        <v>18</v>
      </c>
      <c r="E49" s="12">
        <f t="shared" si="5"/>
        <v>171000</v>
      </c>
      <c r="F49" s="13">
        <f t="shared" si="5"/>
        <v>171000</v>
      </c>
      <c r="G49" s="13">
        <f t="shared" si="5"/>
        <v>42750</v>
      </c>
    </row>
    <row r="50" spans="1:7" ht="15" customHeight="1" outlineLevel="6">
      <c r="A50" s="5" t="s">
        <v>56</v>
      </c>
      <c r="B50" s="5" t="s">
        <v>124</v>
      </c>
      <c r="C50" s="5" t="s">
        <v>125</v>
      </c>
      <c r="D50" s="5" t="s">
        <v>22</v>
      </c>
      <c r="E50" s="12">
        <v>171000</v>
      </c>
      <c r="F50" s="13">
        <v>171000</v>
      </c>
      <c r="G50" s="13">
        <v>42750</v>
      </c>
    </row>
    <row r="51" spans="1:7" ht="59.25" customHeight="1" outlineLevel="7">
      <c r="A51" s="5" t="s">
        <v>66</v>
      </c>
      <c r="B51" s="5" t="s">
        <v>124</v>
      </c>
      <c r="C51" s="5" t="s">
        <v>126</v>
      </c>
      <c r="D51" s="5"/>
      <c r="E51" s="12">
        <f aca="true" t="shared" si="6" ref="E51:G52">E52</f>
        <v>1742915</v>
      </c>
      <c r="F51" s="13">
        <f t="shared" si="6"/>
        <v>1742915</v>
      </c>
      <c r="G51" s="13">
        <f t="shared" si="6"/>
        <v>435729</v>
      </c>
    </row>
    <row r="52" spans="1:7" ht="15" customHeight="1" outlineLevel="1">
      <c r="A52" s="5" t="s">
        <v>55</v>
      </c>
      <c r="B52" s="5" t="s">
        <v>124</v>
      </c>
      <c r="C52" s="5" t="s">
        <v>126</v>
      </c>
      <c r="D52" s="5" t="s">
        <v>18</v>
      </c>
      <c r="E52" s="12">
        <f t="shared" si="6"/>
        <v>1742915</v>
      </c>
      <c r="F52" s="13">
        <f t="shared" si="6"/>
        <v>1742915</v>
      </c>
      <c r="G52" s="13">
        <f t="shared" si="6"/>
        <v>435729</v>
      </c>
    </row>
    <row r="53" spans="1:7" ht="20.25" customHeight="1" outlineLevel="2">
      <c r="A53" s="5" t="s">
        <v>56</v>
      </c>
      <c r="B53" s="5" t="s">
        <v>124</v>
      </c>
      <c r="C53" s="5" t="s">
        <v>126</v>
      </c>
      <c r="D53" s="5" t="s">
        <v>22</v>
      </c>
      <c r="E53" s="12">
        <v>1742915</v>
      </c>
      <c r="F53" s="13">
        <v>1742915</v>
      </c>
      <c r="G53" s="13">
        <v>435729</v>
      </c>
    </row>
    <row r="54" spans="1:7" ht="28.5" customHeight="1" outlineLevel="5">
      <c r="A54" s="4" t="s">
        <v>67</v>
      </c>
      <c r="B54" s="4" t="s">
        <v>127</v>
      </c>
      <c r="C54" s="9"/>
      <c r="D54" s="9"/>
      <c r="E54" s="10">
        <f>E55+E60++E72</f>
        <v>9025725</v>
      </c>
      <c r="F54" s="11">
        <f>F55+F72+F60</f>
        <v>8175725</v>
      </c>
      <c r="G54" s="11">
        <f>G55+G72+G60</f>
        <v>1723780.98</v>
      </c>
    </row>
    <row r="55" spans="1:7" ht="28.5" customHeight="1" outlineLevel="6">
      <c r="A55" s="6" t="s">
        <v>68</v>
      </c>
      <c r="B55" s="6" t="s">
        <v>128</v>
      </c>
      <c r="C55" s="6"/>
      <c r="D55" s="6"/>
      <c r="E55" s="12">
        <f>E56</f>
        <v>378470</v>
      </c>
      <c r="F55" s="14">
        <f aca="true" t="shared" si="7" ref="F55:G58">F56</f>
        <v>378470</v>
      </c>
      <c r="G55" s="14">
        <f t="shared" si="7"/>
        <v>189235</v>
      </c>
    </row>
    <row r="56" spans="1:7" ht="28.5" customHeight="1" outlineLevel="7">
      <c r="A56" s="5" t="s">
        <v>53</v>
      </c>
      <c r="B56" s="5" t="s">
        <v>128</v>
      </c>
      <c r="C56" s="5" t="s">
        <v>19</v>
      </c>
      <c r="D56" s="5"/>
      <c r="E56" s="12">
        <f>E57</f>
        <v>378470</v>
      </c>
      <c r="F56" s="13">
        <f t="shared" si="7"/>
        <v>378470</v>
      </c>
      <c r="G56" s="13">
        <f t="shared" si="7"/>
        <v>189235</v>
      </c>
    </row>
    <row r="57" spans="1:7" ht="57" customHeight="1" outlineLevel="1">
      <c r="A57" s="5" t="s">
        <v>69</v>
      </c>
      <c r="B57" s="5" t="s">
        <v>128</v>
      </c>
      <c r="C57" s="5" t="s">
        <v>129</v>
      </c>
      <c r="D57" s="5"/>
      <c r="E57" s="12">
        <f>E58</f>
        <v>378470</v>
      </c>
      <c r="F57" s="13">
        <f t="shared" si="7"/>
        <v>378470</v>
      </c>
      <c r="G57" s="13">
        <f t="shared" si="7"/>
        <v>189235</v>
      </c>
    </row>
    <row r="58" spans="1:7" ht="28.5" customHeight="1" outlineLevel="2">
      <c r="A58" s="5" t="s">
        <v>55</v>
      </c>
      <c r="B58" s="5" t="s">
        <v>128</v>
      </c>
      <c r="C58" s="5" t="s">
        <v>129</v>
      </c>
      <c r="D58" s="5" t="s">
        <v>18</v>
      </c>
      <c r="E58" s="12">
        <f>E59</f>
        <v>378470</v>
      </c>
      <c r="F58" s="13">
        <f t="shared" si="7"/>
        <v>378470</v>
      </c>
      <c r="G58" s="13">
        <f t="shared" si="7"/>
        <v>189235</v>
      </c>
    </row>
    <row r="59" spans="1:7" ht="15" customHeight="1" outlineLevel="5">
      <c r="A59" s="5" t="s">
        <v>56</v>
      </c>
      <c r="B59" s="5" t="s">
        <v>128</v>
      </c>
      <c r="C59" s="5" t="s">
        <v>129</v>
      </c>
      <c r="D59" s="5" t="s">
        <v>22</v>
      </c>
      <c r="E59" s="12">
        <v>378470</v>
      </c>
      <c r="F59" s="13">
        <v>378470</v>
      </c>
      <c r="G59" s="13">
        <v>189235</v>
      </c>
    </row>
    <row r="60" spans="1:7" ht="15" customHeight="1" outlineLevel="6">
      <c r="A60" s="6" t="s">
        <v>70</v>
      </c>
      <c r="B60" s="6" t="s">
        <v>130</v>
      </c>
      <c r="C60" s="6"/>
      <c r="D60" s="6"/>
      <c r="E60" s="12">
        <f>E61</f>
        <v>8447255</v>
      </c>
      <c r="F60" s="14">
        <f>F61</f>
        <v>7597255</v>
      </c>
      <c r="G60" s="14">
        <f>G61</f>
        <v>1489087.98</v>
      </c>
    </row>
    <row r="61" spans="1:7" ht="32.25" customHeight="1" outlineLevel="7">
      <c r="A61" s="5" t="s">
        <v>71</v>
      </c>
      <c r="B61" s="5" t="s">
        <v>130</v>
      </c>
      <c r="C61" s="5" t="s">
        <v>21</v>
      </c>
      <c r="D61" s="5"/>
      <c r="E61" s="12">
        <f>E62+E66</f>
        <v>8447255</v>
      </c>
      <c r="F61" s="13">
        <f>F66+F62</f>
        <v>7597255</v>
      </c>
      <c r="G61" s="13">
        <f>G66+G62</f>
        <v>1489087.98</v>
      </c>
    </row>
    <row r="62" spans="1:7" ht="30.75" customHeight="1" outlineLevel="1">
      <c r="A62" s="5" t="s">
        <v>72</v>
      </c>
      <c r="B62" s="5" t="s">
        <v>130</v>
      </c>
      <c r="C62" s="5" t="s">
        <v>131</v>
      </c>
      <c r="D62" s="5"/>
      <c r="E62" s="12">
        <f>E63</f>
        <v>549625</v>
      </c>
      <c r="F62" s="13">
        <f aca="true" t="shared" si="8" ref="F62:G64">F63</f>
        <v>549625</v>
      </c>
      <c r="G62" s="13">
        <f t="shared" si="8"/>
        <v>0</v>
      </c>
    </row>
    <row r="63" spans="1:7" ht="28.5" customHeight="1" outlineLevel="2">
      <c r="A63" s="5" t="s">
        <v>61</v>
      </c>
      <c r="B63" s="5" t="s">
        <v>130</v>
      </c>
      <c r="C63" s="5" t="s">
        <v>132</v>
      </c>
      <c r="D63" s="5"/>
      <c r="E63" s="12">
        <f>E64</f>
        <v>549625</v>
      </c>
      <c r="F63" s="13">
        <f t="shared" si="8"/>
        <v>549625</v>
      </c>
      <c r="G63" s="13">
        <f t="shared" si="8"/>
        <v>0</v>
      </c>
    </row>
    <row r="64" spans="1:7" ht="42.75" customHeight="1" outlineLevel="4">
      <c r="A64" s="7" t="s">
        <v>48</v>
      </c>
      <c r="B64" s="5" t="s">
        <v>130</v>
      </c>
      <c r="C64" s="5" t="s">
        <v>132</v>
      </c>
      <c r="D64" s="15" t="s">
        <v>9</v>
      </c>
      <c r="E64" s="12">
        <f>E65</f>
        <v>549625</v>
      </c>
      <c r="F64" s="13">
        <f t="shared" si="8"/>
        <v>549625</v>
      </c>
      <c r="G64" s="13">
        <f t="shared" si="8"/>
        <v>0</v>
      </c>
    </row>
    <row r="65" spans="1:7" ht="30.75" customHeight="1" outlineLevel="5">
      <c r="A65" s="7" t="s">
        <v>49</v>
      </c>
      <c r="B65" s="5" t="s">
        <v>130</v>
      </c>
      <c r="C65" s="5" t="s">
        <v>132</v>
      </c>
      <c r="D65" s="15" t="s">
        <v>10</v>
      </c>
      <c r="E65" s="12">
        <v>549625</v>
      </c>
      <c r="F65" s="13">
        <v>549625</v>
      </c>
      <c r="G65" s="13">
        <v>0</v>
      </c>
    </row>
    <row r="66" spans="1:7" ht="28.5" customHeight="1" outlineLevel="6">
      <c r="A66" s="5" t="s">
        <v>73</v>
      </c>
      <c r="B66" s="5" t="s">
        <v>130</v>
      </c>
      <c r="C66" s="5" t="s">
        <v>133</v>
      </c>
      <c r="D66" s="5"/>
      <c r="E66" s="12">
        <f>E67</f>
        <v>7897630</v>
      </c>
      <c r="F66" s="13">
        <f>F67</f>
        <v>7047630</v>
      </c>
      <c r="G66" s="13">
        <f>G67</f>
        <v>1489087.98</v>
      </c>
    </row>
    <row r="67" spans="1:7" ht="28.5" customHeight="1" outlineLevel="7">
      <c r="A67" s="5" t="s">
        <v>61</v>
      </c>
      <c r="B67" s="5" t="s">
        <v>130</v>
      </c>
      <c r="C67" s="5" t="s">
        <v>134</v>
      </c>
      <c r="D67" s="5"/>
      <c r="E67" s="12">
        <f>E68+E70</f>
        <v>7897630</v>
      </c>
      <c r="F67" s="13">
        <f>F68+F70</f>
        <v>7047630</v>
      </c>
      <c r="G67" s="13">
        <f>G68+G70</f>
        <v>1489087.98</v>
      </c>
    </row>
    <row r="68" spans="1:7" ht="28.5" customHeight="1" outlineLevel="2">
      <c r="A68" s="7" t="s">
        <v>48</v>
      </c>
      <c r="B68" s="5" t="s">
        <v>130</v>
      </c>
      <c r="C68" s="5" t="s">
        <v>134</v>
      </c>
      <c r="D68" s="5" t="s">
        <v>9</v>
      </c>
      <c r="E68" s="12">
        <f>E69</f>
        <v>7897630</v>
      </c>
      <c r="F68" s="13">
        <f>F69</f>
        <v>6895496.4</v>
      </c>
      <c r="G68" s="16">
        <f>G69</f>
        <v>1336954.38</v>
      </c>
    </row>
    <row r="69" spans="1:7" ht="42.75" customHeight="1" outlineLevel="4">
      <c r="A69" s="7" t="s">
        <v>49</v>
      </c>
      <c r="B69" s="5" t="s">
        <v>130</v>
      </c>
      <c r="C69" s="5" t="s">
        <v>134</v>
      </c>
      <c r="D69" s="5" t="s">
        <v>10</v>
      </c>
      <c r="E69" s="12">
        <v>7897630</v>
      </c>
      <c r="F69" s="13">
        <v>6895496.4</v>
      </c>
      <c r="G69" s="16">
        <v>1336954.38</v>
      </c>
    </row>
    <row r="70" spans="1:7" ht="15" customHeight="1" outlineLevel="5">
      <c r="A70" s="7" t="s">
        <v>50</v>
      </c>
      <c r="B70" s="5" t="s">
        <v>130</v>
      </c>
      <c r="C70" s="5" t="s">
        <v>134</v>
      </c>
      <c r="D70" s="5" t="s">
        <v>11</v>
      </c>
      <c r="E70" s="12">
        <f>E71</f>
        <v>0</v>
      </c>
      <c r="F70" s="13">
        <f>F71</f>
        <v>152133.6</v>
      </c>
      <c r="G70" s="13">
        <f>G71</f>
        <v>152133.6</v>
      </c>
    </row>
    <row r="71" spans="1:7" ht="28.5" customHeight="1" outlineLevel="6">
      <c r="A71" s="7" t="s">
        <v>74</v>
      </c>
      <c r="B71" s="5" t="s">
        <v>130</v>
      </c>
      <c r="C71" s="5" t="s">
        <v>134</v>
      </c>
      <c r="D71" s="5" t="s">
        <v>17</v>
      </c>
      <c r="E71" s="12">
        <v>0</v>
      </c>
      <c r="F71" s="13">
        <v>152133.6</v>
      </c>
      <c r="G71" s="16">
        <v>152133.6</v>
      </c>
    </row>
    <row r="72" spans="1:7" ht="15" customHeight="1" outlineLevel="7">
      <c r="A72" s="6" t="s">
        <v>75</v>
      </c>
      <c r="B72" s="6" t="s">
        <v>135</v>
      </c>
      <c r="C72" s="6"/>
      <c r="D72" s="6"/>
      <c r="E72" s="12">
        <f>E73</f>
        <v>200000</v>
      </c>
      <c r="F72" s="14">
        <f aca="true" t="shared" si="9" ref="F72:G75">F73</f>
        <v>200000</v>
      </c>
      <c r="G72" s="14">
        <f t="shared" si="9"/>
        <v>45458</v>
      </c>
    </row>
    <row r="73" spans="1:7" ht="48" customHeight="1" outlineLevel="2">
      <c r="A73" s="5" t="s">
        <v>44</v>
      </c>
      <c r="B73" s="5" t="s">
        <v>135</v>
      </c>
      <c r="C73" s="5" t="s">
        <v>5</v>
      </c>
      <c r="D73" s="5"/>
      <c r="E73" s="12">
        <f>E74</f>
        <v>200000</v>
      </c>
      <c r="F73" s="13">
        <f t="shared" si="9"/>
        <v>200000</v>
      </c>
      <c r="G73" s="13">
        <f t="shared" si="9"/>
        <v>45458</v>
      </c>
    </row>
    <row r="74" spans="1:7" ht="15" customHeight="1" outlineLevel="5">
      <c r="A74" s="5" t="s">
        <v>61</v>
      </c>
      <c r="B74" s="5" t="s">
        <v>135</v>
      </c>
      <c r="C74" s="5" t="s">
        <v>16</v>
      </c>
      <c r="D74" s="5"/>
      <c r="E74" s="12">
        <f>E75</f>
        <v>200000</v>
      </c>
      <c r="F74" s="13">
        <f t="shared" si="9"/>
        <v>200000</v>
      </c>
      <c r="G74" s="13">
        <f t="shared" si="9"/>
        <v>45458</v>
      </c>
    </row>
    <row r="75" spans="1:7" ht="28.5" customHeight="1" outlineLevel="6">
      <c r="A75" s="7" t="s">
        <v>48</v>
      </c>
      <c r="B75" s="5" t="s">
        <v>135</v>
      </c>
      <c r="C75" s="5" t="s">
        <v>16</v>
      </c>
      <c r="D75" s="15" t="s">
        <v>9</v>
      </c>
      <c r="E75" s="12">
        <f>E76</f>
        <v>200000</v>
      </c>
      <c r="F75" s="13">
        <f t="shared" si="9"/>
        <v>200000</v>
      </c>
      <c r="G75" s="13">
        <f t="shared" si="9"/>
        <v>45458</v>
      </c>
    </row>
    <row r="76" spans="1:7" ht="28.5" customHeight="1" outlineLevel="7">
      <c r="A76" s="7" t="s">
        <v>49</v>
      </c>
      <c r="B76" s="5" t="s">
        <v>135</v>
      </c>
      <c r="C76" s="5" t="s">
        <v>16</v>
      </c>
      <c r="D76" s="15" t="s">
        <v>10</v>
      </c>
      <c r="E76" s="12">
        <v>200000</v>
      </c>
      <c r="F76" s="13">
        <v>200000</v>
      </c>
      <c r="G76" s="16">
        <v>45458</v>
      </c>
    </row>
    <row r="77" spans="1:7" ht="28.5" customHeight="1" outlineLevel="2">
      <c r="A77" s="4" t="s">
        <v>76</v>
      </c>
      <c r="B77" s="4" t="s">
        <v>136</v>
      </c>
      <c r="C77" s="9"/>
      <c r="D77" s="9"/>
      <c r="E77" s="10">
        <f>E78+E83+E109</f>
        <v>22100993</v>
      </c>
      <c r="F77" s="11">
        <f>F78+F83+F109</f>
        <v>30384228.83</v>
      </c>
      <c r="G77" s="11">
        <f>G78+G83+G109</f>
        <v>13305702.5</v>
      </c>
    </row>
    <row r="78" spans="1:7" ht="15" customHeight="1" outlineLevel="5">
      <c r="A78" s="6" t="s">
        <v>77</v>
      </c>
      <c r="B78" s="6" t="s">
        <v>137</v>
      </c>
      <c r="C78" s="6"/>
      <c r="D78" s="6"/>
      <c r="E78" s="12">
        <f>E79</f>
        <v>642000</v>
      </c>
      <c r="F78" s="14">
        <f aca="true" t="shared" si="10" ref="F78:G81">F79</f>
        <v>642000</v>
      </c>
      <c r="G78" s="17">
        <f t="shared" si="10"/>
        <v>209005.45</v>
      </c>
    </row>
    <row r="79" spans="1:7" ht="57" customHeight="1" outlineLevel="6">
      <c r="A79" s="5" t="s">
        <v>78</v>
      </c>
      <c r="B79" s="5" t="s">
        <v>137</v>
      </c>
      <c r="C79" s="5" t="s">
        <v>27</v>
      </c>
      <c r="D79" s="5"/>
      <c r="E79" s="12">
        <f>E80</f>
        <v>642000</v>
      </c>
      <c r="F79" s="13">
        <f t="shared" si="10"/>
        <v>642000</v>
      </c>
      <c r="G79" s="13">
        <f t="shared" si="10"/>
        <v>209005.45</v>
      </c>
    </row>
    <row r="80" spans="1:7" ht="29.25" customHeight="1" outlineLevel="7">
      <c r="A80" s="5" t="s">
        <v>79</v>
      </c>
      <c r="B80" s="5" t="s">
        <v>137</v>
      </c>
      <c r="C80" s="5" t="s">
        <v>138</v>
      </c>
      <c r="D80" s="5"/>
      <c r="E80" s="12">
        <f>E81</f>
        <v>642000</v>
      </c>
      <c r="F80" s="13">
        <f t="shared" si="10"/>
        <v>642000</v>
      </c>
      <c r="G80" s="13">
        <f t="shared" si="10"/>
        <v>209005.45</v>
      </c>
    </row>
    <row r="81" spans="1:7" ht="28.5" customHeight="1" outlineLevel="6">
      <c r="A81" s="7" t="s">
        <v>48</v>
      </c>
      <c r="B81" s="5" t="s">
        <v>137</v>
      </c>
      <c r="C81" s="5" t="s">
        <v>138</v>
      </c>
      <c r="D81" s="15" t="s">
        <v>9</v>
      </c>
      <c r="E81" s="12">
        <f>E82</f>
        <v>642000</v>
      </c>
      <c r="F81" s="13">
        <f t="shared" si="10"/>
        <v>642000</v>
      </c>
      <c r="G81" s="13">
        <f t="shared" si="10"/>
        <v>209005.45</v>
      </c>
    </row>
    <row r="82" spans="1:7" ht="28.5" customHeight="1" outlineLevel="7">
      <c r="A82" s="7" t="s">
        <v>49</v>
      </c>
      <c r="B82" s="5" t="s">
        <v>137</v>
      </c>
      <c r="C82" s="5" t="s">
        <v>138</v>
      </c>
      <c r="D82" s="15" t="s">
        <v>10</v>
      </c>
      <c r="E82" s="12">
        <v>642000</v>
      </c>
      <c r="F82" s="13">
        <v>642000</v>
      </c>
      <c r="G82" s="13">
        <v>209005.45</v>
      </c>
    </row>
    <row r="83" spans="1:7" ht="15" customHeight="1" outlineLevel="5">
      <c r="A83" s="6" t="s">
        <v>80</v>
      </c>
      <c r="B83" s="6" t="s">
        <v>139</v>
      </c>
      <c r="C83" s="6"/>
      <c r="D83" s="6"/>
      <c r="E83" s="12">
        <f>E84</f>
        <v>2900000</v>
      </c>
      <c r="F83" s="14">
        <f>F84</f>
        <v>11183235.829999998</v>
      </c>
      <c r="G83" s="14">
        <f>G84</f>
        <v>8045156.44</v>
      </c>
    </row>
    <row r="84" spans="1:7" ht="28.5" customHeight="1" outlineLevel="6">
      <c r="A84" s="5" t="s">
        <v>81</v>
      </c>
      <c r="B84" s="5" t="s">
        <v>139</v>
      </c>
      <c r="C84" s="5" t="s">
        <v>140</v>
      </c>
      <c r="D84" s="5"/>
      <c r="E84" s="12">
        <f>E85+E93+E100</f>
        <v>2900000</v>
      </c>
      <c r="F84" s="13">
        <f>F85+F90+F93+F100</f>
        <v>11183235.829999998</v>
      </c>
      <c r="G84" s="13">
        <f>G85+G90+G93+G100</f>
        <v>8045156.44</v>
      </c>
    </row>
    <row r="85" spans="1:7" ht="44.25" customHeight="1" outlineLevel="7">
      <c r="A85" s="5" t="s">
        <v>82</v>
      </c>
      <c r="B85" s="5" t="s">
        <v>139</v>
      </c>
      <c r="C85" s="5" t="s">
        <v>141</v>
      </c>
      <c r="D85" s="5"/>
      <c r="E85" s="12">
        <f>E86+E88</f>
        <v>0</v>
      </c>
      <c r="F85" s="13">
        <f>F86+F88</f>
        <v>6576934.85</v>
      </c>
      <c r="G85" s="13">
        <f>G86+G88</f>
        <v>5070664.720000001</v>
      </c>
    </row>
    <row r="86" spans="1:7" ht="42.75" customHeight="1" outlineLevel="2">
      <c r="A86" s="7" t="s">
        <v>48</v>
      </c>
      <c r="B86" s="5" t="s">
        <v>139</v>
      </c>
      <c r="C86" s="5" t="s">
        <v>141</v>
      </c>
      <c r="D86" s="5" t="s">
        <v>9</v>
      </c>
      <c r="E86" s="12">
        <f>E87</f>
        <v>0</v>
      </c>
      <c r="F86" s="13">
        <f>F87</f>
        <v>4604817.85</v>
      </c>
      <c r="G86" s="13">
        <f>G87</f>
        <v>3098547.72</v>
      </c>
    </row>
    <row r="87" spans="1:7" ht="28.5" customHeight="1" outlineLevel="5">
      <c r="A87" s="7" t="s">
        <v>49</v>
      </c>
      <c r="B87" s="5" t="s">
        <v>139</v>
      </c>
      <c r="C87" s="5" t="s">
        <v>141</v>
      </c>
      <c r="D87" s="5" t="s">
        <v>10</v>
      </c>
      <c r="E87" s="12">
        <v>0</v>
      </c>
      <c r="F87" s="13">
        <v>4604817.85</v>
      </c>
      <c r="G87" s="13">
        <v>3098547.72</v>
      </c>
    </row>
    <row r="88" spans="1:7" ht="35.25" customHeight="1" outlineLevel="6">
      <c r="A88" s="7" t="s">
        <v>83</v>
      </c>
      <c r="B88" s="5" t="s">
        <v>139</v>
      </c>
      <c r="C88" s="5" t="s">
        <v>141</v>
      </c>
      <c r="D88" s="5" t="s">
        <v>24</v>
      </c>
      <c r="E88" s="12">
        <f>E89</f>
        <v>0</v>
      </c>
      <c r="F88" s="13">
        <f>F89</f>
        <v>1972117</v>
      </c>
      <c r="G88" s="13">
        <f>G89</f>
        <v>1972117</v>
      </c>
    </row>
    <row r="89" spans="1:7" ht="28.5" customHeight="1" outlineLevel="7">
      <c r="A89" s="5" t="s">
        <v>84</v>
      </c>
      <c r="B89" s="5" t="s">
        <v>139</v>
      </c>
      <c r="C89" s="5" t="s">
        <v>141</v>
      </c>
      <c r="D89" s="5" t="s">
        <v>142</v>
      </c>
      <c r="E89" s="12">
        <v>0</v>
      </c>
      <c r="F89" s="13">
        <v>1972117</v>
      </c>
      <c r="G89" s="13">
        <v>1972117</v>
      </c>
    </row>
    <row r="90" spans="1:7" ht="57" customHeight="1" outlineLevel="5">
      <c r="A90" s="5" t="s">
        <v>85</v>
      </c>
      <c r="B90" s="5" t="s">
        <v>139</v>
      </c>
      <c r="C90" s="5" t="s">
        <v>143</v>
      </c>
      <c r="D90" s="5"/>
      <c r="E90" s="12">
        <f aca="true" t="shared" si="11" ref="E90:G91">E91</f>
        <v>0</v>
      </c>
      <c r="F90" s="13">
        <f t="shared" si="11"/>
        <v>9869.87</v>
      </c>
      <c r="G90" s="13">
        <f t="shared" si="11"/>
        <v>9869.87</v>
      </c>
    </row>
    <row r="91" spans="1:7" ht="28.5" customHeight="1" outlineLevel="6">
      <c r="A91" s="7" t="s">
        <v>48</v>
      </c>
      <c r="B91" s="5" t="s">
        <v>139</v>
      </c>
      <c r="C91" s="5" t="s">
        <v>143</v>
      </c>
      <c r="D91" s="5" t="s">
        <v>9</v>
      </c>
      <c r="E91" s="12">
        <f t="shared" si="11"/>
        <v>0</v>
      </c>
      <c r="F91" s="13">
        <f t="shared" si="11"/>
        <v>9869.87</v>
      </c>
      <c r="G91" s="13">
        <f t="shared" si="11"/>
        <v>9869.87</v>
      </c>
    </row>
    <row r="92" spans="1:7" ht="28.5" customHeight="1" outlineLevel="7">
      <c r="A92" s="7" t="s">
        <v>49</v>
      </c>
      <c r="B92" s="5" t="s">
        <v>139</v>
      </c>
      <c r="C92" s="5" t="s">
        <v>143</v>
      </c>
      <c r="D92" s="5" t="s">
        <v>10</v>
      </c>
      <c r="E92" s="12">
        <v>0</v>
      </c>
      <c r="F92" s="13">
        <v>9869.87</v>
      </c>
      <c r="G92" s="16">
        <v>9869.87</v>
      </c>
    </row>
    <row r="93" spans="1:7" ht="15" customHeight="1" outlineLevel="5">
      <c r="A93" s="5" t="s">
        <v>86</v>
      </c>
      <c r="B93" s="5" t="s">
        <v>139</v>
      </c>
      <c r="C93" s="5" t="s">
        <v>144</v>
      </c>
      <c r="D93" s="5"/>
      <c r="E93" s="12">
        <f>E94+E97</f>
        <v>500000</v>
      </c>
      <c r="F93" s="13">
        <f>F94+F97</f>
        <v>1356300.98</v>
      </c>
      <c r="G93" s="13">
        <f>G94+G97</f>
        <v>863262.98</v>
      </c>
    </row>
    <row r="94" spans="1:7" ht="28.5" customHeight="1" outlineLevel="6">
      <c r="A94" s="5" t="s">
        <v>87</v>
      </c>
      <c r="B94" s="5" t="s">
        <v>139</v>
      </c>
      <c r="C94" s="5" t="s">
        <v>145</v>
      </c>
      <c r="D94" s="5"/>
      <c r="E94" s="12">
        <f aca="true" t="shared" si="12" ref="E94:G95">E95</f>
        <v>500000</v>
      </c>
      <c r="F94" s="13">
        <f t="shared" si="12"/>
        <v>500000</v>
      </c>
      <c r="G94" s="13">
        <f t="shared" si="12"/>
        <v>6962</v>
      </c>
    </row>
    <row r="95" spans="1:7" ht="28.5" customHeight="1" outlineLevel="7">
      <c r="A95" s="7" t="s">
        <v>48</v>
      </c>
      <c r="B95" s="5" t="s">
        <v>139</v>
      </c>
      <c r="C95" s="5" t="s">
        <v>145</v>
      </c>
      <c r="D95" s="5" t="s">
        <v>9</v>
      </c>
      <c r="E95" s="12">
        <f t="shared" si="12"/>
        <v>500000</v>
      </c>
      <c r="F95" s="13">
        <f t="shared" si="12"/>
        <v>500000</v>
      </c>
      <c r="G95" s="13">
        <f t="shared" si="12"/>
        <v>6962</v>
      </c>
    </row>
    <row r="96" spans="1:7" ht="39" customHeight="1" outlineLevel="6">
      <c r="A96" s="7" t="s">
        <v>49</v>
      </c>
      <c r="B96" s="5" t="s">
        <v>139</v>
      </c>
      <c r="C96" s="5" t="s">
        <v>145</v>
      </c>
      <c r="D96" s="5" t="s">
        <v>10</v>
      </c>
      <c r="E96" s="12">
        <v>500000</v>
      </c>
      <c r="F96" s="13">
        <v>500000</v>
      </c>
      <c r="G96" s="16">
        <v>6962</v>
      </c>
    </row>
    <row r="97" spans="1:7" ht="36.75" customHeight="1" outlineLevel="7">
      <c r="A97" s="5" t="s">
        <v>88</v>
      </c>
      <c r="B97" s="5" t="s">
        <v>139</v>
      </c>
      <c r="C97" s="5" t="s">
        <v>146</v>
      </c>
      <c r="D97" s="5"/>
      <c r="E97" s="12">
        <f aca="true" t="shared" si="13" ref="E97:G98">E98</f>
        <v>0</v>
      </c>
      <c r="F97" s="13">
        <f t="shared" si="13"/>
        <v>856300.98</v>
      </c>
      <c r="G97" s="13">
        <f t="shared" si="13"/>
        <v>856300.98</v>
      </c>
    </row>
    <row r="98" spans="1:7" ht="28.5" customHeight="1" outlineLevel="4">
      <c r="A98" s="7" t="s">
        <v>48</v>
      </c>
      <c r="B98" s="5" t="s">
        <v>139</v>
      </c>
      <c r="C98" s="5" t="s">
        <v>146</v>
      </c>
      <c r="D98" s="5" t="s">
        <v>9</v>
      </c>
      <c r="E98" s="12">
        <f t="shared" si="13"/>
        <v>0</v>
      </c>
      <c r="F98" s="13">
        <f t="shared" si="13"/>
        <v>856300.98</v>
      </c>
      <c r="G98" s="13">
        <f t="shared" si="13"/>
        <v>856300.98</v>
      </c>
    </row>
    <row r="99" spans="1:7" ht="41.25" customHeight="1" outlineLevel="5">
      <c r="A99" s="7" t="s">
        <v>49</v>
      </c>
      <c r="B99" s="5" t="s">
        <v>139</v>
      </c>
      <c r="C99" s="5" t="s">
        <v>146</v>
      </c>
      <c r="D99" s="5" t="s">
        <v>10</v>
      </c>
      <c r="E99" s="12">
        <v>0</v>
      </c>
      <c r="F99" s="13">
        <v>856300.98</v>
      </c>
      <c r="G99" s="18">
        <v>856300.98</v>
      </c>
    </row>
    <row r="100" spans="1:7" ht="44.25" customHeight="1" outlineLevel="6">
      <c r="A100" s="5" t="s">
        <v>89</v>
      </c>
      <c r="B100" s="5" t="s">
        <v>139</v>
      </c>
      <c r="C100" s="5" t="s">
        <v>147</v>
      </c>
      <c r="D100" s="5"/>
      <c r="E100" s="12">
        <f>E101+E106</f>
        <v>2400000</v>
      </c>
      <c r="F100" s="13">
        <f>F101+F106</f>
        <v>3240130.13</v>
      </c>
      <c r="G100" s="13">
        <f>G101+G106</f>
        <v>2101358.87</v>
      </c>
    </row>
    <row r="101" spans="1:7" ht="28.5" customHeight="1" outlineLevel="7">
      <c r="A101" s="5" t="s">
        <v>61</v>
      </c>
      <c r="B101" s="5" t="s">
        <v>139</v>
      </c>
      <c r="C101" s="5" t="s">
        <v>148</v>
      </c>
      <c r="D101" s="5"/>
      <c r="E101" s="12">
        <f>E102+E104</f>
        <v>2400000</v>
      </c>
      <c r="F101" s="13">
        <f>F102+F104</f>
        <v>3020996.01</v>
      </c>
      <c r="G101" s="13">
        <f>G102+G104</f>
        <v>1882234.62</v>
      </c>
    </row>
    <row r="102" spans="1:7" ht="28.5" customHeight="1" outlineLevel="6">
      <c r="A102" s="7" t="s">
        <v>48</v>
      </c>
      <c r="B102" s="5" t="s">
        <v>139</v>
      </c>
      <c r="C102" s="5" t="s">
        <v>148</v>
      </c>
      <c r="D102" s="15" t="s">
        <v>9</v>
      </c>
      <c r="E102" s="12">
        <f>E103</f>
        <v>2400000</v>
      </c>
      <c r="F102" s="13">
        <f>F103</f>
        <v>1170996.01</v>
      </c>
      <c r="G102" s="13">
        <f>G103</f>
        <v>68520</v>
      </c>
    </row>
    <row r="103" spans="1:7" ht="28.5" customHeight="1" outlineLevel="7">
      <c r="A103" s="7" t="s">
        <v>49</v>
      </c>
      <c r="B103" s="5" t="s">
        <v>139</v>
      </c>
      <c r="C103" s="5" t="s">
        <v>148</v>
      </c>
      <c r="D103" s="15" t="s">
        <v>10</v>
      </c>
      <c r="E103" s="12">
        <v>2400000</v>
      </c>
      <c r="F103" s="13">
        <v>1170996.01</v>
      </c>
      <c r="G103" s="13">
        <v>68520</v>
      </c>
    </row>
    <row r="104" spans="1:7" ht="42.75" customHeight="1" outlineLevel="2">
      <c r="A104" s="7" t="s">
        <v>50</v>
      </c>
      <c r="B104" s="5" t="s">
        <v>139</v>
      </c>
      <c r="C104" s="5" t="s">
        <v>148</v>
      </c>
      <c r="D104" s="15" t="s">
        <v>11</v>
      </c>
      <c r="E104" s="12">
        <f>E105</f>
        <v>0</v>
      </c>
      <c r="F104" s="13">
        <f>F105</f>
        <v>1850000</v>
      </c>
      <c r="G104" s="13">
        <f>G105</f>
        <v>1813714.62</v>
      </c>
    </row>
    <row r="105" spans="1:7" ht="46.5" customHeight="1" outlineLevel="4">
      <c r="A105" s="7" t="s">
        <v>90</v>
      </c>
      <c r="B105" s="5" t="s">
        <v>139</v>
      </c>
      <c r="C105" s="5" t="s">
        <v>148</v>
      </c>
      <c r="D105" s="15" t="s">
        <v>20</v>
      </c>
      <c r="E105" s="12">
        <v>0</v>
      </c>
      <c r="F105" s="13">
        <v>1850000</v>
      </c>
      <c r="G105" s="16">
        <v>1813714.62</v>
      </c>
    </row>
    <row r="106" spans="1:7" ht="51.75" customHeight="1" outlineLevel="5">
      <c r="A106" s="7" t="s">
        <v>85</v>
      </c>
      <c r="B106" s="5" t="s">
        <v>139</v>
      </c>
      <c r="C106" s="5" t="s">
        <v>149</v>
      </c>
      <c r="D106" s="15"/>
      <c r="E106" s="12">
        <f aca="true" t="shared" si="14" ref="E106:G107">E107</f>
        <v>0</v>
      </c>
      <c r="F106" s="13">
        <f t="shared" si="14"/>
        <v>219134.12</v>
      </c>
      <c r="G106" s="13">
        <f t="shared" si="14"/>
        <v>219124.25</v>
      </c>
    </row>
    <row r="107" spans="1:7" ht="28.5" customHeight="1" outlineLevel="6">
      <c r="A107" s="7" t="s">
        <v>83</v>
      </c>
      <c r="B107" s="5" t="s">
        <v>139</v>
      </c>
      <c r="C107" s="5" t="s">
        <v>149</v>
      </c>
      <c r="D107" s="15" t="s">
        <v>24</v>
      </c>
      <c r="E107" s="12">
        <f t="shared" si="14"/>
        <v>0</v>
      </c>
      <c r="F107" s="13">
        <f t="shared" si="14"/>
        <v>219134.12</v>
      </c>
      <c r="G107" s="13">
        <f t="shared" si="14"/>
        <v>219124.25</v>
      </c>
    </row>
    <row r="108" spans="1:7" ht="28.5" customHeight="1" outlineLevel="7">
      <c r="A108" s="5" t="s">
        <v>84</v>
      </c>
      <c r="B108" s="5" t="s">
        <v>139</v>
      </c>
      <c r="C108" s="5" t="s">
        <v>149</v>
      </c>
      <c r="D108" s="15" t="s">
        <v>142</v>
      </c>
      <c r="E108" s="12">
        <v>0</v>
      </c>
      <c r="F108" s="13">
        <v>219134.12</v>
      </c>
      <c r="G108" s="13">
        <v>219124.25</v>
      </c>
    </row>
    <row r="109" spans="1:7" ht="15" customHeight="1">
      <c r="A109" s="6" t="s">
        <v>91</v>
      </c>
      <c r="B109" s="6" t="s">
        <v>150</v>
      </c>
      <c r="C109" s="6"/>
      <c r="D109" s="6"/>
      <c r="E109" s="12">
        <f>E110+E115+E120</f>
        <v>18558993</v>
      </c>
      <c r="F109" s="14">
        <f>F115+F120+F110</f>
        <v>18558993</v>
      </c>
      <c r="G109" s="14">
        <f>G115+G120+G110</f>
        <v>5051540.61</v>
      </c>
    </row>
    <row r="110" spans="1:7" ht="36.75" customHeight="1" outlineLevel="1">
      <c r="A110" s="5" t="s">
        <v>81</v>
      </c>
      <c r="B110" s="5" t="s">
        <v>150</v>
      </c>
      <c r="C110" s="5" t="s">
        <v>23</v>
      </c>
      <c r="D110" s="5"/>
      <c r="E110" s="12">
        <f>E111</f>
        <v>400000</v>
      </c>
      <c r="F110" s="13">
        <f aca="true" t="shared" si="15" ref="F110:G113">F111</f>
        <v>400000</v>
      </c>
      <c r="G110" s="13">
        <f t="shared" si="15"/>
        <v>0</v>
      </c>
    </row>
    <row r="111" spans="1:7" ht="28.5" customHeight="1" outlineLevel="2">
      <c r="A111" s="5" t="s">
        <v>92</v>
      </c>
      <c r="B111" s="5" t="s">
        <v>150</v>
      </c>
      <c r="C111" s="5" t="s">
        <v>151</v>
      </c>
      <c r="D111" s="5"/>
      <c r="E111" s="12">
        <f>E112</f>
        <v>400000</v>
      </c>
      <c r="F111" s="13">
        <f t="shared" si="15"/>
        <v>400000</v>
      </c>
      <c r="G111" s="13">
        <f t="shared" si="15"/>
        <v>0</v>
      </c>
    </row>
    <row r="112" spans="1:7" ht="15" customHeight="1" outlineLevel="3">
      <c r="A112" s="5" t="s">
        <v>93</v>
      </c>
      <c r="B112" s="5" t="s">
        <v>150</v>
      </c>
      <c r="C112" s="5" t="s">
        <v>152</v>
      </c>
      <c r="D112" s="5"/>
      <c r="E112" s="12">
        <f>E113</f>
        <v>400000</v>
      </c>
      <c r="F112" s="13">
        <f t="shared" si="15"/>
        <v>400000</v>
      </c>
      <c r="G112" s="13">
        <f t="shared" si="15"/>
        <v>0</v>
      </c>
    </row>
    <row r="113" spans="1:7" ht="28.5" customHeight="1" outlineLevel="5">
      <c r="A113" s="7" t="s">
        <v>48</v>
      </c>
      <c r="B113" s="5" t="s">
        <v>150</v>
      </c>
      <c r="C113" s="5" t="s">
        <v>152</v>
      </c>
      <c r="D113" s="5" t="s">
        <v>9</v>
      </c>
      <c r="E113" s="12">
        <f>E114</f>
        <v>400000</v>
      </c>
      <c r="F113" s="13">
        <f t="shared" si="15"/>
        <v>400000</v>
      </c>
      <c r="G113" s="13">
        <f t="shared" si="15"/>
        <v>0</v>
      </c>
    </row>
    <row r="114" spans="1:7" ht="30" customHeight="1" outlineLevel="6">
      <c r="A114" s="7" t="s">
        <v>49</v>
      </c>
      <c r="B114" s="5" t="s">
        <v>150</v>
      </c>
      <c r="C114" s="5" t="s">
        <v>152</v>
      </c>
      <c r="D114" s="5" t="s">
        <v>10</v>
      </c>
      <c r="E114" s="12">
        <v>400000</v>
      </c>
      <c r="F114" s="13">
        <v>400000</v>
      </c>
      <c r="G114" s="16">
        <v>0</v>
      </c>
    </row>
    <row r="115" spans="1:7" ht="57" customHeight="1" outlineLevel="7">
      <c r="A115" s="5" t="s">
        <v>78</v>
      </c>
      <c r="B115" s="5" t="s">
        <v>150</v>
      </c>
      <c r="C115" s="5" t="s">
        <v>27</v>
      </c>
      <c r="D115" s="5"/>
      <c r="E115" s="12">
        <f>E116</f>
        <v>17692093</v>
      </c>
      <c r="F115" s="13">
        <f aca="true" t="shared" si="16" ref="F115:G118">F116</f>
        <v>17692093</v>
      </c>
      <c r="G115" s="13">
        <f t="shared" si="16"/>
        <v>4584640.61</v>
      </c>
    </row>
    <row r="116" spans="1:7" ht="28.5" customHeight="1">
      <c r="A116" s="5" t="s">
        <v>94</v>
      </c>
      <c r="B116" s="5" t="s">
        <v>150</v>
      </c>
      <c r="C116" s="5" t="s">
        <v>153</v>
      </c>
      <c r="D116" s="5"/>
      <c r="E116" s="12">
        <f>E117</f>
        <v>17692093</v>
      </c>
      <c r="F116" s="13">
        <f t="shared" si="16"/>
        <v>17692093</v>
      </c>
      <c r="G116" s="13">
        <f t="shared" si="16"/>
        <v>4584640.61</v>
      </c>
    </row>
    <row r="117" spans="1:7" ht="15" customHeight="1" outlineLevel="1">
      <c r="A117" s="5" t="s">
        <v>61</v>
      </c>
      <c r="B117" s="5" t="s">
        <v>150</v>
      </c>
      <c r="C117" s="5" t="s">
        <v>154</v>
      </c>
      <c r="D117" s="5"/>
      <c r="E117" s="12">
        <f>E118</f>
        <v>17692093</v>
      </c>
      <c r="F117" s="13">
        <f t="shared" si="16"/>
        <v>17692093</v>
      </c>
      <c r="G117" s="13">
        <f t="shared" si="16"/>
        <v>4584640.61</v>
      </c>
    </row>
    <row r="118" spans="1:7" ht="36.75" customHeight="1" outlineLevel="2">
      <c r="A118" s="7" t="s">
        <v>48</v>
      </c>
      <c r="B118" s="5" t="s">
        <v>150</v>
      </c>
      <c r="C118" s="5" t="s">
        <v>155</v>
      </c>
      <c r="D118" s="5" t="s">
        <v>9</v>
      </c>
      <c r="E118" s="12">
        <f>E119</f>
        <v>17692093</v>
      </c>
      <c r="F118" s="13">
        <f t="shared" si="16"/>
        <v>17692093</v>
      </c>
      <c r="G118" s="13">
        <f t="shared" si="16"/>
        <v>4584640.61</v>
      </c>
    </row>
    <row r="119" spans="1:7" ht="42.75" customHeight="1" outlineLevel="5">
      <c r="A119" s="7" t="s">
        <v>49</v>
      </c>
      <c r="B119" s="5" t="s">
        <v>150</v>
      </c>
      <c r="C119" s="5" t="s">
        <v>154</v>
      </c>
      <c r="D119" s="5" t="s">
        <v>10</v>
      </c>
      <c r="E119" s="12">
        <v>17692093</v>
      </c>
      <c r="F119" s="13">
        <v>17692093</v>
      </c>
      <c r="G119" s="13">
        <v>4584640.61</v>
      </c>
    </row>
    <row r="120" spans="1:7" ht="34.5" customHeight="1" outlineLevel="6">
      <c r="A120" s="5" t="s">
        <v>53</v>
      </c>
      <c r="B120" s="5" t="s">
        <v>150</v>
      </c>
      <c r="C120" s="5" t="s">
        <v>19</v>
      </c>
      <c r="D120" s="5"/>
      <c r="E120" s="12">
        <f>E121</f>
        <v>466900</v>
      </c>
      <c r="F120" s="13">
        <f aca="true" t="shared" si="17" ref="F120:G122">F121</f>
        <v>466900</v>
      </c>
      <c r="G120" s="13">
        <f t="shared" si="17"/>
        <v>466900</v>
      </c>
    </row>
    <row r="121" spans="1:7" ht="28.5" customHeight="1" outlineLevel="7">
      <c r="A121" s="5" t="s">
        <v>95</v>
      </c>
      <c r="B121" s="5" t="s">
        <v>150</v>
      </c>
      <c r="C121" s="5" t="s">
        <v>156</v>
      </c>
      <c r="D121" s="5"/>
      <c r="E121" s="12">
        <f>E122</f>
        <v>466900</v>
      </c>
      <c r="F121" s="13">
        <f t="shared" si="17"/>
        <v>466900</v>
      </c>
      <c r="G121" s="13">
        <f t="shared" si="17"/>
        <v>466900</v>
      </c>
    </row>
    <row r="122" spans="1:7" ht="28.5" customHeight="1" outlineLevel="6">
      <c r="A122" s="7" t="s">
        <v>50</v>
      </c>
      <c r="B122" s="5" t="s">
        <v>150</v>
      </c>
      <c r="C122" s="5" t="s">
        <v>156</v>
      </c>
      <c r="D122" s="5" t="s">
        <v>11</v>
      </c>
      <c r="E122" s="12">
        <f>E123</f>
        <v>466900</v>
      </c>
      <c r="F122" s="13">
        <f t="shared" si="17"/>
        <v>466900</v>
      </c>
      <c r="G122" s="13">
        <f t="shared" si="17"/>
        <v>466900</v>
      </c>
    </row>
    <row r="123" spans="1:7" ht="54.75" customHeight="1" outlineLevel="7">
      <c r="A123" s="7" t="s">
        <v>90</v>
      </c>
      <c r="B123" s="5" t="s">
        <v>150</v>
      </c>
      <c r="C123" s="5" t="s">
        <v>156</v>
      </c>
      <c r="D123" s="5" t="s">
        <v>20</v>
      </c>
      <c r="E123" s="12">
        <v>466900</v>
      </c>
      <c r="F123" s="13">
        <v>466900</v>
      </c>
      <c r="G123" s="13">
        <v>466900</v>
      </c>
    </row>
    <row r="124" spans="1:7" ht="28.5" customHeight="1" outlineLevel="1">
      <c r="A124" s="4" t="s">
        <v>96</v>
      </c>
      <c r="B124" s="4" t="s">
        <v>157</v>
      </c>
      <c r="C124" s="4"/>
      <c r="D124" s="4"/>
      <c r="E124" s="10">
        <f>E125</f>
        <v>1200000</v>
      </c>
      <c r="F124" s="11">
        <f aca="true" t="shared" si="18" ref="F124:G128">F125</f>
        <v>1200000</v>
      </c>
      <c r="G124" s="11">
        <f t="shared" si="18"/>
        <v>101518.8</v>
      </c>
    </row>
    <row r="125" spans="1:7" ht="26.25" customHeight="1" outlineLevel="2">
      <c r="A125" s="6" t="s">
        <v>97</v>
      </c>
      <c r="B125" s="6" t="s">
        <v>158</v>
      </c>
      <c r="C125" s="6"/>
      <c r="D125" s="6"/>
      <c r="E125" s="12">
        <f>E126</f>
        <v>1200000</v>
      </c>
      <c r="F125" s="14">
        <f t="shared" si="18"/>
        <v>1200000</v>
      </c>
      <c r="G125" s="14">
        <f t="shared" si="18"/>
        <v>101518.8</v>
      </c>
    </row>
    <row r="126" spans="1:7" ht="42.75" customHeight="1" outlineLevel="4">
      <c r="A126" s="5" t="s">
        <v>98</v>
      </c>
      <c r="B126" s="5" t="s">
        <v>158</v>
      </c>
      <c r="C126" s="5" t="s">
        <v>159</v>
      </c>
      <c r="D126" s="5"/>
      <c r="E126" s="12">
        <f>E127</f>
        <v>1200000</v>
      </c>
      <c r="F126" s="13">
        <f t="shared" si="18"/>
        <v>1200000</v>
      </c>
      <c r="G126" s="13">
        <f t="shared" si="18"/>
        <v>101518.8</v>
      </c>
    </row>
    <row r="127" spans="1:7" ht="28.5" customHeight="1" outlineLevel="5">
      <c r="A127" s="5" t="s">
        <v>61</v>
      </c>
      <c r="B127" s="5" t="s">
        <v>158</v>
      </c>
      <c r="C127" s="5" t="s">
        <v>160</v>
      </c>
      <c r="D127" s="5"/>
      <c r="E127" s="12">
        <f>E128</f>
        <v>1200000</v>
      </c>
      <c r="F127" s="13">
        <f t="shared" si="18"/>
        <v>1200000</v>
      </c>
      <c r="G127" s="13">
        <f t="shared" si="18"/>
        <v>101518.8</v>
      </c>
    </row>
    <row r="128" spans="1:7" ht="57" customHeight="1" outlineLevel="6">
      <c r="A128" s="7" t="s">
        <v>48</v>
      </c>
      <c r="B128" s="5" t="s">
        <v>158</v>
      </c>
      <c r="C128" s="5" t="s">
        <v>160</v>
      </c>
      <c r="D128" s="15" t="s">
        <v>9</v>
      </c>
      <c r="E128" s="12">
        <f>E129</f>
        <v>1200000</v>
      </c>
      <c r="F128" s="13">
        <f t="shared" si="18"/>
        <v>1200000</v>
      </c>
      <c r="G128" s="13">
        <f t="shared" si="18"/>
        <v>101518.8</v>
      </c>
    </row>
    <row r="129" spans="1:7" ht="38.25" customHeight="1" outlineLevel="7">
      <c r="A129" s="7" t="s">
        <v>49</v>
      </c>
      <c r="B129" s="5" t="s">
        <v>158</v>
      </c>
      <c r="C129" s="5" t="s">
        <v>160</v>
      </c>
      <c r="D129" s="15" t="s">
        <v>10</v>
      </c>
      <c r="E129" s="12">
        <v>1200000</v>
      </c>
      <c r="F129" s="13">
        <v>1200000</v>
      </c>
      <c r="G129" s="13">
        <v>101518.8</v>
      </c>
    </row>
    <row r="130" spans="1:7" ht="28.5" customHeight="1" outlineLevel="6">
      <c r="A130" s="4" t="s">
        <v>99</v>
      </c>
      <c r="B130" s="4" t="s">
        <v>161</v>
      </c>
      <c r="C130" s="4"/>
      <c r="D130" s="4"/>
      <c r="E130" s="10">
        <f>E131</f>
        <v>2100000</v>
      </c>
      <c r="F130" s="11">
        <f>F131</f>
        <v>3087739</v>
      </c>
      <c r="G130" s="11">
        <f>G131</f>
        <v>1054702</v>
      </c>
    </row>
    <row r="131" spans="1:7" ht="28.5" customHeight="1" outlineLevel="7">
      <c r="A131" s="6" t="s">
        <v>100</v>
      </c>
      <c r="B131" s="6" t="s">
        <v>162</v>
      </c>
      <c r="C131" s="6"/>
      <c r="D131" s="6"/>
      <c r="E131" s="12">
        <f>E132+E140</f>
        <v>2100000</v>
      </c>
      <c r="F131" s="14">
        <f>F132+F140</f>
        <v>3087739</v>
      </c>
      <c r="G131" s="14">
        <f>G132+G140</f>
        <v>1054702</v>
      </c>
    </row>
    <row r="132" spans="1:7" ht="45" customHeight="1" outlineLevel="6">
      <c r="A132" s="5" t="s">
        <v>101</v>
      </c>
      <c r="B132" s="5" t="s">
        <v>162</v>
      </c>
      <c r="C132" s="5" t="s">
        <v>27</v>
      </c>
      <c r="D132" s="5"/>
      <c r="E132" s="12">
        <f>E133+E136</f>
        <v>1700000</v>
      </c>
      <c r="F132" s="13">
        <f>F133+F136</f>
        <v>2687739</v>
      </c>
      <c r="G132" s="13">
        <f>G133+G136</f>
        <v>987739</v>
      </c>
    </row>
    <row r="133" spans="1:7" ht="38.25" customHeight="1" outlineLevel="7">
      <c r="A133" s="5" t="s">
        <v>102</v>
      </c>
      <c r="B133" s="5" t="s">
        <v>162</v>
      </c>
      <c r="C133" s="5" t="s">
        <v>163</v>
      </c>
      <c r="D133" s="5"/>
      <c r="E133" s="12">
        <f aca="true" t="shared" si="19" ref="E133:G134">E134</f>
        <v>0</v>
      </c>
      <c r="F133" s="13">
        <f t="shared" si="19"/>
        <v>987739</v>
      </c>
      <c r="G133" s="13">
        <f t="shared" si="19"/>
        <v>987739</v>
      </c>
    </row>
    <row r="134" spans="1:7" ht="42.75" customHeight="1" outlineLevel="5">
      <c r="A134" s="7" t="s">
        <v>103</v>
      </c>
      <c r="B134" s="5" t="s">
        <v>162</v>
      </c>
      <c r="C134" s="5" t="s">
        <v>163</v>
      </c>
      <c r="D134" s="5" t="s">
        <v>24</v>
      </c>
      <c r="E134" s="12">
        <f t="shared" si="19"/>
        <v>0</v>
      </c>
      <c r="F134" s="13">
        <f t="shared" si="19"/>
        <v>987739</v>
      </c>
      <c r="G134" s="13">
        <f t="shared" si="19"/>
        <v>987739</v>
      </c>
    </row>
    <row r="135" spans="1:7" ht="28.5" customHeight="1" outlineLevel="6">
      <c r="A135" s="7" t="s">
        <v>104</v>
      </c>
      <c r="B135" s="5" t="s">
        <v>162</v>
      </c>
      <c r="C135" s="5" t="s">
        <v>163</v>
      </c>
      <c r="D135" s="5" t="s">
        <v>25</v>
      </c>
      <c r="E135" s="12">
        <v>0</v>
      </c>
      <c r="F135" s="13">
        <v>987739</v>
      </c>
      <c r="G135" s="13">
        <v>987739</v>
      </c>
    </row>
    <row r="136" spans="1:7" ht="41.25" customHeight="1" outlineLevel="7">
      <c r="A136" s="5" t="s">
        <v>105</v>
      </c>
      <c r="B136" s="5" t="s">
        <v>162</v>
      </c>
      <c r="C136" s="5" t="s">
        <v>164</v>
      </c>
      <c r="D136" s="5"/>
      <c r="E136" s="12">
        <f>E137</f>
        <v>1700000</v>
      </c>
      <c r="F136" s="13">
        <f aca="true" t="shared" si="20" ref="F136:G138">F137</f>
        <v>1700000</v>
      </c>
      <c r="G136" s="13">
        <f t="shared" si="20"/>
        <v>0</v>
      </c>
    </row>
    <row r="137" spans="1:7" ht="31.5" customHeight="1" outlineLevel="5">
      <c r="A137" s="5" t="s">
        <v>61</v>
      </c>
      <c r="B137" s="5" t="s">
        <v>162</v>
      </c>
      <c r="C137" s="5" t="s">
        <v>165</v>
      </c>
      <c r="D137" s="5"/>
      <c r="E137" s="12">
        <f>E138</f>
        <v>1700000</v>
      </c>
      <c r="F137" s="13">
        <f t="shared" si="20"/>
        <v>1700000</v>
      </c>
      <c r="G137" s="13">
        <f t="shared" si="20"/>
        <v>0</v>
      </c>
    </row>
    <row r="138" spans="1:7" ht="27" customHeight="1" outlineLevel="6">
      <c r="A138" s="7" t="s">
        <v>103</v>
      </c>
      <c r="B138" s="5" t="s">
        <v>162</v>
      </c>
      <c r="C138" s="5" t="s">
        <v>165</v>
      </c>
      <c r="D138" s="15" t="s">
        <v>24</v>
      </c>
      <c r="E138" s="12">
        <f>E139</f>
        <v>1700000</v>
      </c>
      <c r="F138" s="13">
        <f t="shared" si="20"/>
        <v>1700000</v>
      </c>
      <c r="G138" s="16">
        <f t="shared" si="20"/>
        <v>0</v>
      </c>
    </row>
    <row r="139" spans="1:7" ht="34.5" customHeight="1" outlineLevel="7">
      <c r="A139" s="7" t="s">
        <v>104</v>
      </c>
      <c r="B139" s="5" t="s">
        <v>162</v>
      </c>
      <c r="C139" s="5" t="s">
        <v>165</v>
      </c>
      <c r="D139" s="15" t="s">
        <v>25</v>
      </c>
      <c r="E139" s="12">
        <v>1700000</v>
      </c>
      <c r="F139" s="13">
        <v>1700000</v>
      </c>
      <c r="G139" s="16">
        <v>0</v>
      </c>
    </row>
    <row r="140" spans="1:7" ht="60" customHeight="1" outlineLevel="7">
      <c r="A140" s="5" t="s">
        <v>44</v>
      </c>
      <c r="B140" s="5" t="s">
        <v>162</v>
      </c>
      <c r="C140" s="5" t="s">
        <v>5</v>
      </c>
      <c r="D140" s="15"/>
      <c r="E140" s="12">
        <f>E141</f>
        <v>400000</v>
      </c>
      <c r="F140" s="13">
        <f aca="true" t="shared" si="21" ref="F140:G142">F141</f>
        <v>400000</v>
      </c>
      <c r="G140" s="13">
        <f t="shared" si="21"/>
        <v>66963</v>
      </c>
    </row>
    <row r="141" spans="1:7" ht="28.5" customHeight="1" outlineLevel="6">
      <c r="A141" s="7" t="s">
        <v>106</v>
      </c>
      <c r="B141" s="5" t="s">
        <v>162</v>
      </c>
      <c r="C141" s="5" t="s">
        <v>28</v>
      </c>
      <c r="D141" s="15"/>
      <c r="E141" s="12">
        <f>E142</f>
        <v>400000</v>
      </c>
      <c r="F141" s="13">
        <f t="shared" si="21"/>
        <v>400000</v>
      </c>
      <c r="G141" s="13">
        <f t="shared" si="21"/>
        <v>66963</v>
      </c>
    </row>
    <row r="142" spans="1:7" ht="28.5" customHeight="1" outlineLevel="7">
      <c r="A142" s="7" t="s">
        <v>83</v>
      </c>
      <c r="B142" s="5" t="s">
        <v>162</v>
      </c>
      <c r="C142" s="5" t="s">
        <v>28</v>
      </c>
      <c r="D142" s="15" t="s">
        <v>24</v>
      </c>
      <c r="E142" s="12">
        <f>E143</f>
        <v>400000</v>
      </c>
      <c r="F142" s="13">
        <f t="shared" si="21"/>
        <v>400000</v>
      </c>
      <c r="G142" s="13">
        <f t="shared" si="21"/>
        <v>66963</v>
      </c>
    </row>
    <row r="143" spans="1:7" ht="42.75" customHeight="1" outlineLevel="4">
      <c r="A143" s="7" t="s">
        <v>107</v>
      </c>
      <c r="B143" s="5" t="s">
        <v>162</v>
      </c>
      <c r="C143" s="5" t="s">
        <v>28</v>
      </c>
      <c r="D143" s="15" t="s">
        <v>26</v>
      </c>
      <c r="E143" s="12">
        <v>400000</v>
      </c>
      <c r="F143" s="13">
        <v>400000</v>
      </c>
      <c r="G143" s="16">
        <v>66963</v>
      </c>
    </row>
    <row r="144" spans="1:7" ht="27" customHeight="1" outlineLevel="5">
      <c r="A144" s="4" t="s">
        <v>108</v>
      </c>
      <c r="B144" s="4" t="s">
        <v>166</v>
      </c>
      <c r="C144" s="4"/>
      <c r="D144" s="4"/>
      <c r="E144" s="10">
        <f>E145</f>
        <v>150000</v>
      </c>
      <c r="F144" s="11">
        <f aca="true" t="shared" si="22" ref="F144:G148">F145</f>
        <v>150000</v>
      </c>
      <c r="G144" s="11">
        <f t="shared" si="22"/>
        <v>0</v>
      </c>
    </row>
    <row r="145" spans="1:7" ht="28.5" customHeight="1" outlineLevel="6">
      <c r="A145" s="6" t="s">
        <v>109</v>
      </c>
      <c r="B145" s="6" t="s">
        <v>167</v>
      </c>
      <c r="C145" s="6"/>
      <c r="D145" s="6"/>
      <c r="E145" s="12">
        <f>E146</f>
        <v>150000</v>
      </c>
      <c r="F145" s="14">
        <f t="shared" si="22"/>
        <v>150000</v>
      </c>
      <c r="G145" s="14">
        <f t="shared" si="22"/>
        <v>0</v>
      </c>
    </row>
    <row r="146" spans="1:7" ht="28.5" customHeight="1" outlineLevel="7">
      <c r="A146" s="5" t="s">
        <v>110</v>
      </c>
      <c r="B146" s="5" t="s">
        <v>167</v>
      </c>
      <c r="C146" s="5" t="s">
        <v>29</v>
      </c>
      <c r="D146" s="5"/>
      <c r="E146" s="12">
        <f>E147</f>
        <v>150000</v>
      </c>
      <c r="F146" s="13">
        <f t="shared" si="22"/>
        <v>150000</v>
      </c>
      <c r="G146" s="13">
        <f t="shared" si="22"/>
        <v>0</v>
      </c>
    </row>
    <row r="147" spans="1:7" ht="24" customHeight="1" outlineLevel="4">
      <c r="A147" s="5" t="s">
        <v>61</v>
      </c>
      <c r="B147" s="5" t="s">
        <v>167</v>
      </c>
      <c r="C147" s="5" t="s">
        <v>30</v>
      </c>
      <c r="D147" s="5"/>
      <c r="E147" s="12">
        <f>E148</f>
        <v>150000</v>
      </c>
      <c r="F147" s="13">
        <f t="shared" si="22"/>
        <v>150000</v>
      </c>
      <c r="G147" s="13">
        <f t="shared" si="22"/>
        <v>0</v>
      </c>
    </row>
    <row r="148" spans="1:7" ht="31.5" customHeight="1" outlineLevel="5">
      <c r="A148" s="7" t="s">
        <v>48</v>
      </c>
      <c r="B148" s="5" t="s">
        <v>167</v>
      </c>
      <c r="C148" s="5" t="s">
        <v>30</v>
      </c>
      <c r="D148" s="15" t="s">
        <v>9</v>
      </c>
      <c r="E148" s="12">
        <f>E149</f>
        <v>150000</v>
      </c>
      <c r="F148" s="13">
        <f t="shared" si="22"/>
        <v>150000</v>
      </c>
      <c r="G148" s="13">
        <f t="shared" si="22"/>
        <v>0</v>
      </c>
    </row>
    <row r="149" spans="1:7" ht="35.25" customHeight="1" outlineLevel="6">
      <c r="A149" s="7" t="s">
        <v>49</v>
      </c>
      <c r="B149" s="5" t="s">
        <v>167</v>
      </c>
      <c r="C149" s="5" t="s">
        <v>30</v>
      </c>
      <c r="D149" s="15" t="s">
        <v>10</v>
      </c>
      <c r="E149" s="12">
        <v>150000</v>
      </c>
      <c r="F149" s="13">
        <v>150000</v>
      </c>
      <c r="G149" s="13">
        <v>0</v>
      </c>
    </row>
    <row r="150" spans="1:7" ht="27.75" customHeight="1" outlineLevel="7">
      <c r="A150" s="4" t="s">
        <v>111</v>
      </c>
      <c r="B150" s="4" t="s">
        <v>168</v>
      </c>
      <c r="C150" s="4"/>
      <c r="D150" s="4"/>
      <c r="E150" s="10">
        <f>E151</f>
        <v>223000</v>
      </c>
      <c r="F150" s="11">
        <f aca="true" t="shared" si="23" ref="F150:G154">F151</f>
        <v>223000</v>
      </c>
      <c r="G150" s="11">
        <f t="shared" si="23"/>
        <v>62457</v>
      </c>
    </row>
    <row r="151" spans="1:7" ht="28.5" customHeight="1" outlineLevel="6">
      <c r="A151" s="6" t="s">
        <v>112</v>
      </c>
      <c r="B151" s="6" t="s">
        <v>169</v>
      </c>
      <c r="C151" s="6"/>
      <c r="D151" s="6"/>
      <c r="E151" s="12">
        <f>E152</f>
        <v>223000</v>
      </c>
      <c r="F151" s="14">
        <f t="shared" si="23"/>
        <v>223000</v>
      </c>
      <c r="G151" s="14">
        <f t="shared" si="23"/>
        <v>62457</v>
      </c>
    </row>
    <row r="152" spans="1:7" ht="48" customHeight="1" outlineLevel="7">
      <c r="A152" s="5" t="s">
        <v>44</v>
      </c>
      <c r="B152" s="5" t="s">
        <v>169</v>
      </c>
      <c r="C152" s="5" t="s">
        <v>5</v>
      </c>
      <c r="D152" s="5"/>
      <c r="E152" s="12">
        <f>E153</f>
        <v>223000</v>
      </c>
      <c r="F152" s="13">
        <f t="shared" si="23"/>
        <v>223000</v>
      </c>
      <c r="G152" s="13">
        <f t="shared" si="23"/>
        <v>62457</v>
      </c>
    </row>
    <row r="153" spans="1:7" ht="28.5" customHeight="1" outlineLevel="1">
      <c r="A153" s="5" t="s">
        <v>113</v>
      </c>
      <c r="B153" s="5" t="s">
        <v>169</v>
      </c>
      <c r="C153" s="5" t="s">
        <v>31</v>
      </c>
      <c r="D153" s="5"/>
      <c r="E153" s="12">
        <f>E154</f>
        <v>223000</v>
      </c>
      <c r="F153" s="13">
        <f t="shared" si="23"/>
        <v>223000</v>
      </c>
      <c r="G153" s="13">
        <f t="shared" si="23"/>
        <v>62457</v>
      </c>
    </row>
    <row r="154" spans="1:7" ht="21.75" customHeight="1" outlineLevel="2">
      <c r="A154" s="5" t="s">
        <v>114</v>
      </c>
      <c r="B154" s="5" t="s">
        <v>169</v>
      </c>
      <c r="C154" s="5" t="s">
        <v>31</v>
      </c>
      <c r="D154" s="5" t="s">
        <v>32</v>
      </c>
      <c r="E154" s="12">
        <f>E155</f>
        <v>223000</v>
      </c>
      <c r="F154" s="13">
        <f t="shared" si="23"/>
        <v>223000</v>
      </c>
      <c r="G154" s="13">
        <f t="shared" si="23"/>
        <v>62457</v>
      </c>
    </row>
    <row r="155" spans="1:7" ht="26.25" customHeight="1" outlineLevel="4">
      <c r="A155" s="5" t="s">
        <v>115</v>
      </c>
      <c r="B155" s="5" t="s">
        <v>169</v>
      </c>
      <c r="C155" s="5" t="s">
        <v>31</v>
      </c>
      <c r="D155" s="5" t="s">
        <v>33</v>
      </c>
      <c r="E155" s="12">
        <v>223000</v>
      </c>
      <c r="F155" s="13">
        <v>223000</v>
      </c>
      <c r="G155" s="13">
        <v>62457</v>
      </c>
    </row>
    <row r="156" spans="1:7" ht="15" customHeight="1" outlineLevel="5">
      <c r="A156" s="6" t="s">
        <v>116</v>
      </c>
      <c r="B156" s="5"/>
      <c r="C156" s="5"/>
      <c r="D156" s="5"/>
      <c r="E156" s="19">
        <f>E14+E45+E54+E77+E124+E130+E144+E150</f>
        <v>45613485</v>
      </c>
      <c r="F156" s="14">
        <f>F14+F45+F54+F77+F124+F130+F144+F150</f>
        <v>54315689.83</v>
      </c>
      <c r="G156" s="14">
        <f>G14+G45+G54+G77+G124+G130+G144+G150</f>
        <v>18466971.69</v>
      </c>
    </row>
  </sheetData>
  <sheetProtection/>
  <mergeCells count="16">
    <mergeCell ref="A7:G7"/>
    <mergeCell ref="C3:G3"/>
    <mergeCell ref="D1:G1"/>
    <mergeCell ref="D2:G2"/>
    <mergeCell ref="D4:G4"/>
    <mergeCell ref="A6:G6"/>
    <mergeCell ref="A8:G8"/>
    <mergeCell ref="A9:G9"/>
    <mergeCell ref="A10:G10"/>
    <mergeCell ref="A11:A12"/>
    <mergeCell ref="B11:B12"/>
    <mergeCell ref="C11:C12"/>
    <mergeCell ref="D11:D12"/>
    <mergeCell ref="E11:E12"/>
    <mergeCell ref="F11:F12"/>
    <mergeCell ref="G11:G12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TARUSA19\User</dc:creator>
  <cp:keywords/>
  <dc:description/>
  <cp:lastModifiedBy>User</cp:lastModifiedBy>
  <cp:lastPrinted>2017-05-17T14:25:29Z</cp:lastPrinted>
  <dcterms:created xsi:type="dcterms:W3CDTF">2017-05-15T07:43:41Z</dcterms:created>
  <dcterms:modified xsi:type="dcterms:W3CDTF">2017-05-23T12:38:35Z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C__Users_User_AppData_Local_Кейсистемс_Бюджет-КС_ReportManager_ispolnpril8_2016_2.xls</vt:lpwstr>
  </property>
</Properties>
</file>