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<sst xmlns="http://schemas.openxmlformats.org/spreadsheetml/2006/main" count="382" uniqueCount="150">
  <si>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</si>
  <si>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</si>
  <si>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</si>
  <si>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</si>
  <si>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</si>
  <si>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</si>
  <si>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</si>
  <si>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</si>
  <si>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</si>
  <si>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</si>
  <si>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</si>
  <si>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</si>
  <si>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</si>
  <si>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</si>
  <si>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</si>
  <si>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</si>
  <si>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</si>
  <si>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</si>
  <si>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</si>
  <si>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</si>
  <si>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</si>
  <si>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</si>
  <si>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</si>
  <si>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</si>
  <si>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</si>
  <si>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</si>
  <si>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</si>
  <si>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</si>
  <si>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</si>
  <si>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</si>
  <si>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</si>
  <si>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</si>
  <si>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</si>
  <si>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</si>
  <si>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</si>
  <si>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</si>
  <si>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</si>
  <si>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</si>
  <si>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</si>
  <si>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</si>
  <si>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</si>
  <si>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</si>
  <si>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</si>
  <si>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</si>
  <si>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</si>
  <si>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</si>
  <si>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</si>
  <si>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</si>
  <si>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</si>
  <si>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</si>
  <si>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</si>
  <si>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</si>
  <si>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</si>
  <si>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</si>
  <si>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</si>
  <si>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</si>
  <si>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</si>
  <si>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</si>
  <si>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</si>
  <si>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</si>
  <si>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</si>
  <si>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</si>
  <si>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</si>
  <si>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</si>
  <si>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</si>
  <si>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</si>
  <si>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</si>
  <si>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</si>
  <si>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</si>
  <si>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</si>
  <si>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</si>
  <si>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</si>
  <si>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</si>
  <si>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</si>
  <si>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</si>
  <si>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</si>
  <si>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</si>
  <si>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</si>
  <si>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</si>
  <si>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</si>
  <si>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</si>
  <si>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</si>
  <si>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</si>
  <si>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</si>
  <si>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</si>
  <si>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830</t>
  </si>
  <si>
    <t>Исполнение судебных актов</t>
  </si>
  <si>
    <t>Стимулирование руководителей исполнительно-распорядительных органов муниципальных образований области</t>
  </si>
  <si>
    <t xml:space="preserve">                                                                                                                               Администрации ГП "Город Таруса"</t>
  </si>
  <si>
    <t>05 5 00 L4970</t>
  </si>
  <si>
    <t>Субсидия на реализацию мероприятий по подпрограмме "Обеспечение жильем молодых семей"</t>
  </si>
  <si>
    <t>Основное мероприятие "Взнос в фонд капитального ремонта по муниципальному имуществу"</t>
  </si>
  <si>
    <t>Основное мороприятие "Содержание территории городского поселения город Таруса"</t>
  </si>
  <si>
    <t>05 Г 00 S5550</t>
  </si>
  <si>
    <t>Благоустройство дворовых территорий и территорий соответствующего функционального значения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</si>
  <si>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</si>
  <si>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</si>
  <si>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</si>
  <si>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</si>
  <si>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</si>
  <si>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</si>
  <si>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Мероприятия по улучшению освещения улиц города Таруса</t>
  </si>
  <si>
    <t>110</t>
  </si>
  <si>
    <t>Расходы на выплаты персоналу казенных учреждений</t>
  </si>
  <si>
    <t>54 0 00 00530</t>
  </si>
  <si>
    <t>54 0 00 S0240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</si>
  <si>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</si>
  <si>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</si>
  <si>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                                                                                                                       Приложение № 4 к Постановлению</t>
  </si>
  <si>
    <t>Подпрограмма "Благоустройство территории городского поселения "Город Таруса" на 2019-2021 годы"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</si>
  <si>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</si>
  <si>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ности), группам и подгруппам видов расходов классификации расходов бюджета на 2020 год</t>
  </si>
  <si>
    <t>Уточненный план на 2020 год</t>
  </si>
  <si>
    <t>05 1 00 00000</t>
  </si>
  <si>
    <t>Подпрограмма "Создание условий для обеспечения доступным и комфортным жильем граждан России"</t>
  </si>
  <si>
    <t>05 1 F3 67483</t>
  </si>
  <si>
    <t>Субсидия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</t>
  </si>
  <si>
    <t>Субсидия на обеспечение мероприятий по переселению граждан из аварийного жилищного фонда за счет средств областного бюджета</t>
  </si>
  <si>
    <t>05 1 F3 67484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</si>
  <si>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</si>
  <si>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05 1 F3 6748S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</si>
  <si>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</si>
  <si>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Субсидия на оказание государственной поддержки местным бюджетам в целях обеспечения финансовой устойчивости муниципальных образований.</t>
  </si>
  <si>
    <t>05 Г 00 S0250</t>
  </si>
  <si>
    <t>Реализация программ формирования современной городской среды (за счет средств областного бюджета)</t>
  </si>
  <si>
    <t>05 Г F285550</t>
  </si>
  <si>
    <t>05 Г F255550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</si>
  <si>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</si>
  <si>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24 2 00 S0250</t>
  </si>
  <si>
    <t>30 4 00 S9111</t>
  </si>
  <si>
    <t>Субсидия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</si>
  <si>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</si>
  <si>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</si>
  <si>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Субсидия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</si>
  <si>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Субсидия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</t>
  </si>
  <si>
    <t>38 0 00 S7010</t>
  </si>
  <si>
    <t>38 0 00 S7070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</si>
  <si>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</si>
  <si>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Социальныое обеспечение и иные выплаты  нселению</t>
  </si>
  <si>
    <t>24 2 00 S5000</t>
  </si>
  <si>
    <t>30 2 00 S7020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</si>
  <si>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</si>
  <si>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54 0 00 000270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</si>
  <si>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</si>
  <si>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"Об исполнении бюджета ГП "Город Таруса" за 9 месяцев 2020 года"</t>
  </si>
  <si>
    <t>Бюджетные ассигнования в соответствии с Решением Городской Думы ГП "Город Таруса" от 27.08.2020г. № 41</t>
  </si>
  <si>
    <t>Исполнено на 01.10.20.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</si>
  <si>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</si>
  <si>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</si>
  <si>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от 06.10.2020г.  № 251-П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</si>
</sst>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49" fontId="20" fillId="25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0" xfId="0" applyNumberFormat="1" applyFont="1" applyFill="1" applyBorder="1" applyAlignment="1">
      <alignment horizontal="left" vertical="top" wrapText="1"/>
    </xf>
    <xf numFmtId="49" fontId="20" fillId="26" borderId="10" xfId="0" applyNumberFormat="1" applyFont="1" applyFill="1" applyBorder="1" applyAlignment="1" applyProtection="1">
      <alignment horizontal="left" vertical="top" wrapText="1" shrinkToFit="1"/>
      <protection/>
    </xf>
    <xf numFmtId="0" fontId="19" fillId="27" borderId="0" xfId="0" applyFont="1" applyFill="1" applyAlignment="1">
      <alignment/>
    </xf>
    <xf numFmtId="49" fontId="20" fillId="28" borderId="10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 vertical="center" wrapText="1"/>
    </xf>
    <xf numFmtId="49" fontId="20" fillId="25" borderId="10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center" vertical="center" wrapTex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6" borderId="10" xfId="0" applyNumberFormat="1" applyFont="1" applyFill="1" applyBorder="1" applyAlignment="1" applyProtection="1">
      <alignment horizontal="center" vertical="center" wrapText="1"/>
      <protection/>
    </xf>
    <xf numFmtId="49" fontId="20" fillId="28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3" xfId="0" applyNumberFormat="1" applyFont="1" applyFill="1" applyBorder="1" applyAlignment="1" applyProtection="1">
      <alignment horizontal="left" vertical="top" wrapText="1" shrinkToFit="1"/>
      <protection/>
    </xf>
    <xf numFmtId="0" fontId="20" fillId="27" borderId="11" xfId="0" applyFont="1" applyFill="1" applyBorder="1" applyAlignment="1">
      <alignment horizontal="justify" vertical="center" wrapText="1"/>
    </xf>
    <xf numFmtId="49" fontId="20" fillId="0" borderId="14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  <xf numFmtId="49" fontId="20" fillId="24" borderId="13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6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20" fillId="24" borderId="12" xfId="0" applyNumberFormat="1" applyFont="1" applyFill="1" applyBorder="1" applyAlignment="1" applyProtection="1">
      <alignment horizontal="center" vertical="center" wrapText="1"/>
      <protection/>
    </xf>
    <xf numFmtId="4" fontId="20" fillId="24" borderId="12" xfId="0" applyNumberFormat="1" applyFont="1" applyFill="1" applyBorder="1" applyAlignment="1">
      <alignment horizontal="center" vertical="center"/>
    </xf>
    <xf numFmtId="4" fontId="20" fillId="29" borderId="11" xfId="0" applyNumberFormat="1" applyFont="1" applyFill="1" applyBorder="1" applyAlignment="1">
      <alignment horizontal="center" vertical="center"/>
    </xf>
    <xf numFmtId="4" fontId="20" fillId="24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 wrapText="1"/>
    </xf>
    <xf numFmtId="4" fontId="20" fillId="26" borderId="12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4" fontId="20" fillId="25" borderId="11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>
      <alignment horizontal="center" vertical="center"/>
    </xf>
    <xf numFmtId="4" fontId="20" fillId="24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4" fontId="20" fillId="24" borderId="16" xfId="0" applyNumberFormat="1" applyFont="1" applyFill="1" applyBorder="1" applyAlignment="1" applyProtection="1">
      <alignment horizontal="center" vertical="center" wrapText="1"/>
      <protection/>
    </xf>
    <xf numFmtId="4" fontId="20" fillId="24" borderId="16" xfId="0" applyNumberFormat="1" applyFont="1" applyFill="1" applyBorder="1" applyAlignment="1">
      <alignment horizontal="center" vertical="center"/>
    </xf>
    <xf numFmtId="4" fontId="20" fillId="26" borderId="17" xfId="0" applyNumberFormat="1" applyFont="1" applyFill="1" applyBorder="1" applyAlignment="1">
      <alignment horizontal="center" vertical="center"/>
    </xf>
    <xf numFmtId="4" fontId="20" fillId="24" borderId="17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4" fontId="20" fillId="29" borderId="17" xfId="0" applyNumberFormat="1" applyFont="1" applyFill="1" applyBorder="1" applyAlignment="1" applyProtection="1">
      <alignment horizontal="center" vertical="center" wrapText="1"/>
      <protection/>
    </xf>
    <xf numFmtId="4" fontId="20" fillId="29" borderId="17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horizontal="center" vertical="center" wrapText="1"/>
    </xf>
    <xf numFmtId="4" fontId="20" fillId="24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2" xfId="0" applyNumberFormat="1" applyFont="1" applyFill="1" applyBorder="1" applyAlignment="1" applyProtection="1">
      <alignment horizontal="center" vertical="center" wrapText="1"/>
      <protection/>
    </xf>
    <xf numFmtId="4" fontId="20" fillId="26" borderId="12" xfId="0" applyNumberFormat="1" applyFont="1" applyFill="1" applyBorder="1" applyAlignment="1" applyProtection="1">
      <alignment horizontal="center" vertical="center" wrapText="1" shrinkToFit="1"/>
      <protection/>
    </xf>
    <xf numFmtId="4" fontId="20" fillId="26" borderId="11" xfId="0" applyNumberFormat="1" applyFont="1" applyFill="1" applyBorder="1" applyAlignment="1" applyProtection="1">
      <alignment horizontal="center" vertical="center" wrapText="1" shrinkToFit="1"/>
      <protection/>
    </xf>
    <xf numFmtId="4" fontId="20" fillId="28" borderId="12" xfId="0" applyNumberFormat="1" applyFont="1" applyFill="1" applyBorder="1" applyAlignment="1" applyProtection="1">
      <alignment horizontal="center" vertical="center" wrapText="1"/>
      <protection/>
    </xf>
    <xf numFmtId="4" fontId="20" fillId="28" borderId="12" xfId="0" applyNumberFormat="1" applyFont="1" applyFill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6" borderId="11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0" fillId="0" borderId="20" xfId="0" applyNumberFormat="1" applyFont="1" applyBorder="1" applyAlignment="1">
      <alignment horizontal="center" vertical="center"/>
    </xf>
    <xf numFmtId="4" fontId="20" fillId="24" borderId="21" xfId="0" applyNumberFormat="1" applyFont="1" applyFill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6" borderId="15" xfId="0" applyNumberFormat="1" applyFont="1" applyFill="1" applyBorder="1" applyAlignment="1" applyProtection="1">
      <alignment horizontal="left" vertical="top" wrapText="1" shrinkToFit="1"/>
      <protection/>
    </xf>
    <xf numFmtId="0" fontId="20" fillId="0" borderId="0" xfId="0" applyFont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29" borderId="10" xfId="0" applyNumberFormat="1" applyFont="1" applyFill="1" applyBorder="1" applyAlignment="1">
      <alignment horizontal="center" vertical="center" wrapText="1"/>
    </xf>
    <xf numFmtId="49" fontId="20" fillId="24" borderId="22" xfId="0" applyNumberFormat="1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29" borderId="1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28" borderId="10" xfId="0" applyNumberFormat="1" applyFont="1" applyFill="1" applyBorder="1" applyAlignment="1">
      <alignment horizontal="center" vertical="center" wrapText="1"/>
    </xf>
    <xf numFmtId="49" fontId="20" fillId="25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20" fillId="27" borderId="11" xfId="0" applyNumberFormat="1" applyFont="1" applyFill="1" applyBorder="1" applyAlignment="1">
      <alignment horizontal="center" vertical="top" wrapText="1"/>
    </xf>
    <xf numFmtId="49" fontId="20" fillId="29" borderId="11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" fontId="20" fillId="29" borderId="12" xfId="0" applyNumberFormat="1" applyFont="1" applyFill="1" applyBorder="1" applyAlignment="1">
      <alignment horizontal="center" vertical="center"/>
    </xf>
    <xf numFmtId="49" fontId="20" fillId="29" borderId="15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4" xfId="0" applyNumberFormat="1" applyFont="1" applyFill="1" applyBorder="1" applyAlignment="1" applyProtection="1">
      <alignment horizontal="left" vertical="top" wrapText="1" shrinkToFit="1"/>
      <protection/>
    </xf>
    <xf numFmtId="4" fontId="20" fillId="25" borderId="18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 wrapText="1"/>
    </xf>
    <xf numFmtId="49" fontId="20" fillId="29" borderId="15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wrapText="1"/>
    </xf>
    <xf numFmtId="49" fontId="20" fillId="0" borderId="11" xfId="0" applyNumberFormat="1" applyFont="1" applyFill="1" applyBorder="1" applyAlignment="1">
      <alignment horizontal="center" vertical="top" wrapText="1"/>
    </xf>
    <xf numFmtId="49" fontId="20" fillId="27" borderId="11" xfId="0" applyNumberFormat="1" applyFont="1" applyFill="1" applyBorder="1" applyAlignment="1" applyProtection="1">
      <alignment horizontal="center" vertical="top" wrapText="1"/>
      <protection/>
    </xf>
    <xf numFmtId="49" fontId="20" fillId="29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20" fillId="26" borderId="17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>
      <alignment horizontal="left" vertical="top" wrapText="1"/>
    </xf>
    <xf numFmtId="0" fontId="20" fillId="27" borderId="11" xfId="0" applyFont="1" applyFill="1" applyBorder="1" applyAlignment="1" applyProtection="1">
      <alignment horizontal="justify" vertical="center" wrapText="1"/>
      <protection locked="0"/>
    </xf>
    <xf numFmtId="4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" fontId="20" fillId="29" borderId="18" xfId="0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9" fontId="20" fillId="29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0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"/>
  <sheetViews>
    <sheetView tabSelected="1" zoomScalePageLayoutView="0" workbookViewId="0" topLeftCell="A1">
      <selection activeCell="B9" sqref="B9"/>
    </sheetView>
  </sheetViews>
  <sheetFormatPr defaultColWidth="9.125" defaultRowHeight="12.75"/>
  <cols>
    <col min="1" max="1" width="35.50390625" style="1" customWidth="1"/>
    <col min="2" max="2" width="11.625" style="103" customWidth="1"/>
    <col min="3" max="3" width="5.50390625" style="119" customWidth="1"/>
    <col min="4" max="4" width="11.125" style="1" customWidth="1"/>
    <col min="5" max="5" width="10.625" style="1" customWidth="1"/>
    <col min="6" max="6" width="10.875" style="1" bestFit="1" customWidth="1"/>
    <col min="7" max="16384" width="9.125" style="1" customWidth="1"/>
  </cols>
  <sheetData>
    <row r="1" spans="1:6" ht="13.5">
      <c r="A1" s="134" t="s">
        <v>108</v>
      </c>
      <c r="B1" s="135"/>
      <c r="C1" s="135"/>
      <c r="D1" s="135"/>
      <c r="E1" s="135"/>
      <c r="F1" s="135"/>
    </row>
    <row r="2" spans="1:6" ht="13.5">
      <c r="A2" s="134" t="s">
        <v>88</v>
      </c>
      <c r="B2" s="135"/>
      <c r="C2" s="135"/>
      <c r="D2" s="135"/>
      <c r="E2" s="135"/>
      <c r="F2" s="135"/>
    </row>
    <row r="3" spans="1:6" ht="13.5">
      <c r="A3" s="134" t="s">
        <v>144</v>
      </c>
      <c r="B3" s="135"/>
      <c r="C3" s="135"/>
      <c r="D3" s="135"/>
      <c r="E3" s="135"/>
      <c r="F3" s="135"/>
    </row>
    <row r="4" spans="1:6" ht="13.5">
      <c r="A4" s="134" t="s">
        <v>149</v>
      </c>
      <c r="B4" s="136"/>
      <c r="C4" s="134"/>
      <c r="D4" s="134"/>
      <c r="E4" s="134"/>
      <c r="F4" s="134"/>
    </row>
    <row r="5" spans="1:6" ht="13.5">
      <c r="A5" s="3" t="s">
        <v>0</v>
      </c>
      <c r="B5" s="92"/>
      <c r="C5" s="118"/>
      <c r="D5" s="2"/>
      <c r="E5" s="2"/>
      <c r="F5" s="2"/>
    </row>
    <row r="6" spans="1:6" ht="13.5">
      <c r="A6" s="3" t="s">
        <v>1</v>
      </c>
      <c r="B6" s="92"/>
      <c r="C6" s="118"/>
      <c r="D6" s="2"/>
      <c r="E6" s="2"/>
      <c r="F6" s="2"/>
    </row>
    <row r="7" spans="1:6" ht="13.5">
      <c r="A7" s="3" t="s">
        <v>111</v>
      </c>
      <c r="B7" s="92"/>
      <c r="C7" s="118"/>
      <c r="D7" s="2"/>
      <c r="E7" s="2"/>
      <c r="F7" s="2"/>
    </row>
    <row r="8" spans="1:6" ht="2.25" customHeight="1">
      <c r="A8" s="2"/>
      <c r="B8" s="92"/>
      <c r="C8" s="118"/>
      <c r="D8" s="2"/>
      <c r="E8" s="2"/>
      <c r="F8" s="2"/>
    </row>
    <row r="9" spans="1:6" ht="128.25" customHeight="1">
      <c r="A9" s="4" t="s">
        <v>2</v>
      </c>
      <c r="B9" s="4" t="s">
        <v>3</v>
      </c>
      <c r="C9" s="4" t="s">
        <v>4</v>
      </c>
      <c r="D9" s="17" t="s">
        <v>145</v>
      </c>
      <c r="E9" s="17" t="s">
        <v>112</v>
      </c>
      <c r="F9" s="17" t="s">
        <v>146</v>
      </c>
    </row>
    <row r="10" spans="1:6" ht="13.5">
      <c r="A10" s="4">
        <v>1</v>
      </c>
      <c r="B10" s="4">
        <v>4</v>
      </c>
      <c r="C10" s="4">
        <v>5</v>
      </c>
      <c r="D10" s="18"/>
      <c r="E10" s="18">
        <v>6</v>
      </c>
      <c r="F10" s="33">
        <v>7</v>
      </c>
    </row>
    <row r="11" spans="1:6" ht="22.5" customHeight="1">
      <c r="A11" s="5" t="s">
        <v>5</v>
      </c>
      <c r="B11" s="19"/>
      <c r="C11" s="19"/>
      <c r="D11" s="51"/>
      <c r="E11" s="51"/>
      <c r="F11" s="52"/>
    </row>
    <row r="12" spans="1:6" ht="45" customHeight="1">
      <c r="A12" s="6" t="s">
        <v>6</v>
      </c>
      <c r="B12" s="20" t="s">
        <v>7</v>
      </c>
      <c r="C12" s="20"/>
      <c r="D12" s="53">
        <f>D13+D23+D27+D31</f>
        <v>73728816.34</v>
      </c>
      <c r="E12" s="53">
        <f>E13+E23+E27+E31</f>
        <v>72738181.34</v>
      </c>
      <c r="F12" s="52">
        <f>F13+F23+F27+F31</f>
        <v>46154159.32</v>
      </c>
    </row>
    <row r="13" spans="1:6" ht="30" customHeight="1">
      <c r="A13" s="34" t="s">
        <v>114</v>
      </c>
      <c r="B13" s="20" t="s">
        <v>113</v>
      </c>
      <c r="C13" s="20"/>
      <c r="D13" s="53">
        <f>D14+D17+D20</f>
        <v>26026687.77</v>
      </c>
      <c r="E13" s="53">
        <f>E14+E17+E20</f>
        <v>26026687.77</v>
      </c>
      <c r="F13" s="52">
        <f>F14+F17+F20</f>
        <v>18676333.33</v>
      </c>
    </row>
    <row r="14" spans="1:6" ht="51">
      <c r="A14" s="34" t="s">
        <v>116</v>
      </c>
      <c r="B14" s="107" t="s">
        <v>115</v>
      </c>
      <c r="C14" s="20"/>
      <c r="D14" s="53">
        <f aca="true" t="shared" si="0" ref="D14:F15">D15</f>
        <v>15597281.44</v>
      </c>
      <c r="E14" s="53">
        <f t="shared" si="0"/>
        <v>15597281.44</v>
      </c>
      <c r="F14" s="52">
        <f t="shared" si="0"/>
        <v>8349163.67</v>
      </c>
    </row>
    <row r="15" spans="1:6" ht="20.25">
      <c r="A15" s="7" t="s">
        <v>12</v>
      </c>
      <c r="B15" s="107" t="s">
        <v>115</v>
      </c>
      <c r="C15" s="20" t="s">
        <v>13</v>
      </c>
      <c r="D15" s="53">
        <f t="shared" si="0"/>
        <v>15597281.44</v>
      </c>
      <c r="E15" s="53">
        <f t="shared" si="0"/>
        <v>15597281.44</v>
      </c>
      <c r="F15" s="52">
        <f t="shared" si="0"/>
        <v>8349163.67</v>
      </c>
    </row>
    <row r="16" spans="1:6" ht="27" customHeight="1">
      <c r="A16" s="8" t="s">
        <v>14</v>
      </c>
      <c r="B16" s="106" t="s">
        <v>115</v>
      </c>
      <c r="C16" s="94" t="s">
        <v>15</v>
      </c>
      <c r="D16" s="108">
        <v>15597281.44</v>
      </c>
      <c r="E16" s="108">
        <v>15597281.44</v>
      </c>
      <c r="F16" s="56">
        <v>8349163.67</v>
      </c>
    </row>
    <row r="17" spans="1:6" ht="30">
      <c r="A17" s="16" t="s">
        <v>117</v>
      </c>
      <c r="B17" s="107" t="s">
        <v>118</v>
      </c>
      <c r="C17" s="105"/>
      <c r="D17" s="53">
        <f aca="true" t="shared" si="1" ref="D17:F18">D18</f>
        <v>10140406.33</v>
      </c>
      <c r="E17" s="53">
        <f t="shared" si="1"/>
        <v>10140406.33</v>
      </c>
      <c r="F17" s="52">
        <f t="shared" si="1"/>
        <v>10140406.33</v>
      </c>
    </row>
    <row r="18" spans="1:6" ht="20.25">
      <c r="A18" s="37" t="s">
        <v>12</v>
      </c>
      <c r="B18" s="107" t="s">
        <v>118</v>
      </c>
      <c r="C18" s="105" t="s">
        <v>13</v>
      </c>
      <c r="D18" s="53">
        <f t="shared" si="1"/>
        <v>10140406.33</v>
      </c>
      <c r="E18" s="53">
        <f t="shared" si="1"/>
        <v>10140406.33</v>
      </c>
      <c r="F18" s="52">
        <f t="shared" si="1"/>
        <v>10140406.33</v>
      </c>
    </row>
    <row r="19" spans="1:6" ht="20.25">
      <c r="A19" s="86" t="s">
        <v>14</v>
      </c>
      <c r="B19" s="106" t="s">
        <v>118</v>
      </c>
      <c r="C19" s="106" t="s">
        <v>15</v>
      </c>
      <c r="D19" s="108">
        <v>10140406.33</v>
      </c>
      <c r="E19" s="108">
        <v>10140406.33</v>
      </c>
      <c r="F19" s="56">
        <v>10140406.33</v>
      </c>
    </row>
    <row r="20" spans="1:6" ht="30">
      <c r="A20" s="16" t="s">
        <v>119</v>
      </c>
      <c r="B20" s="107" t="s">
        <v>120</v>
      </c>
      <c r="C20" s="105"/>
      <c r="D20" s="53">
        <f aca="true" t="shared" si="2" ref="D20:F21">D21</f>
        <v>289000</v>
      </c>
      <c r="E20" s="53">
        <f t="shared" si="2"/>
        <v>289000</v>
      </c>
      <c r="F20" s="52">
        <f t="shared" si="2"/>
        <v>186763.33</v>
      </c>
    </row>
    <row r="21" spans="1:6" ht="20.25">
      <c r="A21" s="37" t="s">
        <v>12</v>
      </c>
      <c r="B21" s="107" t="s">
        <v>120</v>
      </c>
      <c r="C21" s="105" t="s">
        <v>13</v>
      </c>
      <c r="D21" s="53">
        <f t="shared" si="2"/>
        <v>289000</v>
      </c>
      <c r="E21" s="53">
        <f t="shared" si="2"/>
        <v>289000</v>
      </c>
      <c r="F21" s="52">
        <f t="shared" si="2"/>
        <v>186763.33</v>
      </c>
    </row>
    <row r="22" spans="1:6" ht="20.25">
      <c r="A22" s="86" t="s">
        <v>14</v>
      </c>
      <c r="B22" s="106" t="s">
        <v>120</v>
      </c>
      <c r="C22" s="106" t="s">
        <v>15</v>
      </c>
      <c r="D22" s="108">
        <v>289000</v>
      </c>
      <c r="E22" s="108">
        <v>289000</v>
      </c>
      <c r="F22" s="56">
        <v>186763.33</v>
      </c>
    </row>
    <row r="23" spans="1:6" ht="20.25">
      <c r="A23" s="6" t="s">
        <v>8</v>
      </c>
      <c r="B23" s="20" t="s">
        <v>9</v>
      </c>
      <c r="C23" s="20"/>
      <c r="D23" s="53">
        <f aca="true" t="shared" si="3" ref="D23:F25">D24</f>
        <v>651000</v>
      </c>
      <c r="E23" s="53">
        <f t="shared" si="3"/>
        <v>651000</v>
      </c>
      <c r="F23" s="52">
        <f t="shared" si="3"/>
        <v>486302.57</v>
      </c>
    </row>
    <row r="24" spans="1:6" ht="34.5" customHeight="1">
      <c r="A24" s="6" t="s">
        <v>91</v>
      </c>
      <c r="B24" s="20" t="s">
        <v>11</v>
      </c>
      <c r="C24" s="20"/>
      <c r="D24" s="53">
        <f t="shared" si="3"/>
        <v>651000</v>
      </c>
      <c r="E24" s="53">
        <f t="shared" si="3"/>
        <v>651000</v>
      </c>
      <c r="F24" s="52">
        <f t="shared" si="3"/>
        <v>486302.57</v>
      </c>
    </row>
    <row r="25" spans="1:6" ht="23.25" customHeight="1">
      <c r="A25" s="7" t="s">
        <v>12</v>
      </c>
      <c r="B25" s="20" t="s">
        <v>11</v>
      </c>
      <c r="C25" s="21" t="s">
        <v>13</v>
      </c>
      <c r="D25" s="53">
        <f t="shared" si="3"/>
        <v>651000</v>
      </c>
      <c r="E25" s="53">
        <f t="shared" si="3"/>
        <v>651000</v>
      </c>
      <c r="F25" s="52">
        <f t="shared" si="3"/>
        <v>486302.57</v>
      </c>
    </row>
    <row r="26" spans="1:6" ht="33.75" customHeight="1">
      <c r="A26" s="8" t="s">
        <v>14</v>
      </c>
      <c r="B26" s="23" t="s">
        <v>11</v>
      </c>
      <c r="C26" s="22" t="s">
        <v>15</v>
      </c>
      <c r="D26" s="54">
        <v>651000</v>
      </c>
      <c r="E26" s="55">
        <v>651000</v>
      </c>
      <c r="F26" s="56">
        <v>486302.57</v>
      </c>
    </row>
    <row r="27" spans="1:6" ht="37.5" customHeight="1">
      <c r="A27" s="10" t="s">
        <v>121</v>
      </c>
      <c r="B27" s="93" t="s">
        <v>16</v>
      </c>
      <c r="C27" s="20"/>
      <c r="D27" s="53">
        <f aca="true" t="shared" si="4" ref="D27:F29">D28</f>
        <v>7557387.6</v>
      </c>
      <c r="E27" s="53">
        <f t="shared" si="4"/>
        <v>7557387.6</v>
      </c>
      <c r="F27" s="52">
        <f t="shared" si="4"/>
        <v>7557387.6</v>
      </c>
    </row>
    <row r="28" spans="1:6" ht="38.25" customHeight="1">
      <c r="A28" s="34" t="s">
        <v>90</v>
      </c>
      <c r="B28" s="93" t="s">
        <v>89</v>
      </c>
      <c r="C28" s="20"/>
      <c r="D28" s="53">
        <f t="shared" si="4"/>
        <v>7557387.6</v>
      </c>
      <c r="E28" s="53">
        <f t="shared" si="4"/>
        <v>7557387.6</v>
      </c>
      <c r="F28" s="52">
        <f t="shared" si="4"/>
        <v>7557387.6</v>
      </c>
    </row>
    <row r="29" spans="1:6" ht="26.25" customHeight="1">
      <c r="A29" s="7" t="s">
        <v>17</v>
      </c>
      <c r="B29" s="93" t="s">
        <v>89</v>
      </c>
      <c r="C29" s="21" t="s">
        <v>18</v>
      </c>
      <c r="D29" s="53">
        <f t="shared" si="4"/>
        <v>7557387.6</v>
      </c>
      <c r="E29" s="53">
        <f t="shared" si="4"/>
        <v>7557387.6</v>
      </c>
      <c r="F29" s="52">
        <f t="shared" si="4"/>
        <v>7557387.6</v>
      </c>
    </row>
    <row r="30" spans="1:6" ht="24" customHeight="1">
      <c r="A30" s="8" t="s">
        <v>19</v>
      </c>
      <c r="B30" s="94" t="s">
        <v>89</v>
      </c>
      <c r="C30" s="22" t="s">
        <v>20</v>
      </c>
      <c r="D30" s="54">
        <v>7557387.6</v>
      </c>
      <c r="E30" s="55">
        <v>7557387.6</v>
      </c>
      <c r="F30" s="56">
        <v>7557387.6</v>
      </c>
    </row>
    <row r="31" spans="1:6" ht="36" customHeight="1">
      <c r="A31" s="6" t="s">
        <v>109</v>
      </c>
      <c r="B31" s="20" t="s">
        <v>21</v>
      </c>
      <c r="C31" s="20"/>
      <c r="D31" s="53">
        <f>D32+D35+D38+D41+D44</f>
        <v>39493740.97</v>
      </c>
      <c r="E31" s="53">
        <f>E32+E35+E38+E41+E44</f>
        <v>38503105.97</v>
      </c>
      <c r="F31" s="52">
        <f>F32+F35+F38+F41+F44</f>
        <v>19434135.82</v>
      </c>
    </row>
    <row r="32" spans="1:6" ht="28.5" customHeight="1">
      <c r="A32" s="6" t="s">
        <v>92</v>
      </c>
      <c r="B32" s="20" t="s">
        <v>23</v>
      </c>
      <c r="C32" s="20"/>
      <c r="D32" s="53">
        <f aca="true" t="shared" si="5" ref="D32:F33">D33</f>
        <v>25158874.76</v>
      </c>
      <c r="E32" s="53">
        <f t="shared" si="5"/>
        <v>25438874.76</v>
      </c>
      <c r="F32" s="52">
        <f t="shared" si="5"/>
        <v>16694484.43</v>
      </c>
    </row>
    <row r="33" spans="1:6" ht="22.5" customHeight="1">
      <c r="A33" s="40" t="s">
        <v>12</v>
      </c>
      <c r="B33" s="20" t="s">
        <v>23</v>
      </c>
      <c r="C33" s="20" t="s">
        <v>13</v>
      </c>
      <c r="D33" s="53">
        <f t="shared" si="5"/>
        <v>25158874.76</v>
      </c>
      <c r="E33" s="53">
        <f t="shared" si="5"/>
        <v>25438874.76</v>
      </c>
      <c r="F33" s="52">
        <f t="shared" si="5"/>
        <v>16694484.43</v>
      </c>
    </row>
    <row r="34" spans="1:6" ht="20.25">
      <c r="A34" s="36" t="s">
        <v>14</v>
      </c>
      <c r="B34" s="95" t="s">
        <v>23</v>
      </c>
      <c r="C34" s="23" t="s">
        <v>15</v>
      </c>
      <c r="D34" s="57">
        <v>25158874.76</v>
      </c>
      <c r="E34" s="55">
        <v>25438874.76</v>
      </c>
      <c r="F34" s="56">
        <v>16694484.43</v>
      </c>
    </row>
    <row r="35" spans="1:6" ht="33.75" customHeight="1">
      <c r="A35" s="16" t="s">
        <v>122</v>
      </c>
      <c r="B35" s="105" t="s">
        <v>123</v>
      </c>
      <c r="C35" s="105"/>
      <c r="D35" s="59">
        <f aca="true" t="shared" si="6" ref="D35:F36">D36</f>
        <v>6004734.1</v>
      </c>
      <c r="E35" s="59">
        <f t="shared" si="6"/>
        <v>4734099.1</v>
      </c>
      <c r="F35" s="60">
        <f t="shared" si="6"/>
        <v>0</v>
      </c>
    </row>
    <row r="36" spans="1:6" ht="24" customHeight="1">
      <c r="A36" s="37" t="s">
        <v>12</v>
      </c>
      <c r="B36" s="105" t="s">
        <v>123</v>
      </c>
      <c r="C36" s="105" t="s">
        <v>13</v>
      </c>
      <c r="D36" s="59">
        <f t="shared" si="6"/>
        <v>6004734.1</v>
      </c>
      <c r="E36" s="59">
        <f t="shared" si="6"/>
        <v>4734099.1</v>
      </c>
      <c r="F36" s="60">
        <f t="shared" si="6"/>
        <v>0</v>
      </c>
    </row>
    <row r="37" spans="1:6" ht="27" customHeight="1">
      <c r="A37" s="86" t="s">
        <v>14</v>
      </c>
      <c r="B37" s="106" t="s">
        <v>123</v>
      </c>
      <c r="C37" s="106" t="s">
        <v>15</v>
      </c>
      <c r="D37" s="57">
        <v>6004734.1</v>
      </c>
      <c r="E37" s="55">
        <v>4734099.1</v>
      </c>
      <c r="F37" s="56">
        <v>0</v>
      </c>
    </row>
    <row r="38" spans="1:6" ht="27" customHeight="1">
      <c r="A38" s="16" t="s">
        <v>94</v>
      </c>
      <c r="B38" s="105" t="s">
        <v>93</v>
      </c>
      <c r="C38" s="105"/>
      <c r="D38" s="58">
        <f aca="true" t="shared" si="7" ref="D38:F39">D39</f>
        <v>74864.18</v>
      </c>
      <c r="E38" s="58">
        <f t="shared" si="7"/>
        <v>74864.18</v>
      </c>
      <c r="F38" s="85">
        <f t="shared" si="7"/>
        <v>0</v>
      </c>
    </row>
    <row r="39" spans="1:6" ht="27" customHeight="1">
      <c r="A39" s="37" t="s">
        <v>12</v>
      </c>
      <c r="B39" s="105" t="s">
        <v>93</v>
      </c>
      <c r="C39" s="105" t="s">
        <v>13</v>
      </c>
      <c r="D39" s="58">
        <f t="shared" si="7"/>
        <v>74864.18</v>
      </c>
      <c r="E39" s="58">
        <f t="shared" si="7"/>
        <v>74864.18</v>
      </c>
      <c r="F39" s="85">
        <f t="shared" si="7"/>
        <v>0</v>
      </c>
    </row>
    <row r="40" spans="1:6" ht="24" customHeight="1">
      <c r="A40" s="109" t="s">
        <v>14</v>
      </c>
      <c r="B40" s="113" t="s">
        <v>93</v>
      </c>
      <c r="C40" s="113" t="s">
        <v>15</v>
      </c>
      <c r="D40" s="76">
        <v>74864.18</v>
      </c>
      <c r="E40" s="68">
        <v>74864.18</v>
      </c>
      <c r="F40" s="56">
        <v>0</v>
      </c>
    </row>
    <row r="41" spans="1:6" ht="27" customHeight="1">
      <c r="A41" s="16" t="s">
        <v>124</v>
      </c>
      <c r="B41" s="105" t="s">
        <v>125</v>
      </c>
      <c r="C41" s="105"/>
      <c r="D41" s="85">
        <f aca="true" t="shared" si="8" ref="D41:F42">D42</f>
        <v>2369982.34</v>
      </c>
      <c r="E41" s="120">
        <f t="shared" si="8"/>
        <v>3510135.45</v>
      </c>
      <c r="F41" s="85">
        <f t="shared" si="8"/>
        <v>225071.87</v>
      </c>
    </row>
    <row r="42" spans="1:6" ht="24" customHeight="1">
      <c r="A42" s="37" t="s">
        <v>12</v>
      </c>
      <c r="B42" s="105" t="s">
        <v>125</v>
      </c>
      <c r="C42" s="105" t="s">
        <v>13</v>
      </c>
      <c r="D42" s="85">
        <f t="shared" si="8"/>
        <v>2369982.34</v>
      </c>
      <c r="E42" s="120">
        <f t="shared" si="8"/>
        <v>3510135.45</v>
      </c>
      <c r="F42" s="85">
        <f t="shared" si="8"/>
        <v>225071.87</v>
      </c>
    </row>
    <row r="43" spans="1:6" ht="24" customHeight="1">
      <c r="A43" s="86" t="s">
        <v>14</v>
      </c>
      <c r="B43" s="106" t="s">
        <v>125</v>
      </c>
      <c r="C43" s="106" t="s">
        <v>15</v>
      </c>
      <c r="D43" s="112">
        <v>2369982.34</v>
      </c>
      <c r="E43" s="64">
        <v>3510135.45</v>
      </c>
      <c r="F43" s="56">
        <v>225071.87</v>
      </c>
    </row>
    <row r="44" spans="1:6" ht="45" customHeight="1">
      <c r="A44" s="16" t="s">
        <v>110</v>
      </c>
      <c r="B44" s="105" t="s">
        <v>126</v>
      </c>
      <c r="C44" s="105"/>
      <c r="D44" s="85">
        <f aca="true" t="shared" si="9" ref="D44:F45">D45</f>
        <v>5885285.59</v>
      </c>
      <c r="E44" s="120">
        <f t="shared" si="9"/>
        <v>4745132.48</v>
      </c>
      <c r="F44" s="85">
        <f t="shared" si="9"/>
        <v>2514579.52</v>
      </c>
    </row>
    <row r="45" spans="1:6" ht="24" customHeight="1">
      <c r="A45" s="37" t="s">
        <v>12</v>
      </c>
      <c r="B45" s="105" t="s">
        <v>126</v>
      </c>
      <c r="C45" s="105" t="s">
        <v>13</v>
      </c>
      <c r="D45" s="85">
        <f t="shared" si="9"/>
        <v>5885285.59</v>
      </c>
      <c r="E45" s="120">
        <f t="shared" si="9"/>
        <v>4745132.48</v>
      </c>
      <c r="F45" s="85">
        <f t="shared" si="9"/>
        <v>2514579.52</v>
      </c>
    </row>
    <row r="46" spans="1:6" ht="24" customHeight="1">
      <c r="A46" s="86" t="s">
        <v>14</v>
      </c>
      <c r="B46" s="106" t="s">
        <v>126</v>
      </c>
      <c r="C46" s="106" t="s">
        <v>15</v>
      </c>
      <c r="D46" s="112">
        <v>5885285.59</v>
      </c>
      <c r="E46" s="64">
        <v>4745132.48</v>
      </c>
      <c r="F46" s="56">
        <v>2514579.52</v>
      </c>
    </row>
    <row r="47" spans="1:6" ht="36.75" customHeight="1">
      <c r="A47" s="110" t="s">
        <v>24</v>
      </c>
      <c r="B47" s="101" t="s">
        <v>25</v>
      </c>
      <c r="C47" s="101"/>
      <c r="D47" s="111">
        <f aca="true" t="shared" si="10" ref="D47:F49">D48</f>
        <v>1074239</v>
      </c>
      <c r="E47" s="111">
        <f t="shared" si="10"/>
        <v>1074239</v>
      </c>
      <c r="F47" s="62">
        <f t="shared" si="10"/>
        <v>271807.93</v>
      </c>
    </row>
    <row r="48" spans="1:6" ht="13.5">
      <c r="A48" s="12" t="s">
        <v>22</v>
      </c>
      <c r="B48" s="25" t="s">
        <v>26</v>
      </c>
      <c r="C48" s="25"/>
      <c r="D48" s="61">
        <f>D49</f>
        <v>1074239</v>
      </c>
      <c r="E48" s="61">
        <f t="shared" si="10"/>
        <v>1074239</v>
      </c>
      <c r="F48" s="62">
        <f t="shared" si="10"/>
        <v>271807.93</v>
      </c>
    </row>
    <row r="49" spans="1:6" ht="27.75" customHeight="1">
      <c r="A49" s="11" t="s">
        <v>12</v>
      </c>
      <c r="B49" s="25" t="s">
        <v>26</v>
      </c>
      <c r="C49" s="25" t="s">
        <v>13</v>
      </c>
      <c r="D49" s="61">
        <f t="shared" si="10"/>
        <v>1074239</v>
      </c>
      <c r="E49" s="61">
        <f t="shared" si="10"/>
        <v>1074239</v>
      </c>
      <c r="F49" s="62">
        <f t="shared" si="10"/>
        <v>271807.93</v>
      </c>
    </row>
    <row r="50" spans="1:6" ht="36" customHeight="1">
      <c r="A50" s="8" t="s">
        <v>14</v>
      </c>
      <c r="B50" s="23" t="s">
        <v>26</v>
      </c>
      <c r="C50" s="23" t="s">
        <v>15</v>
      </c>
      <c r="D50" s="57">
        <v>1074239</v>
      </c>
      <c r="E50" s="55">
        <v>1074239</v>
      </c>
      <c r="F50" s="56">
        <v>271807.93</v>
      </c>
    </row>
    <row r="51" spans="1:6" ht="39.75" customHeight="1">
      <c r="A51" s="11" t="s">
        <v>27</v>
      </c>
      <c r="B51" s="25" t="s">
        <v>28</v>
      </c>
      <c r="C51" s="25"/>
      <c r="D51" s="61">
        <f aca="true" t="shared" si="11" ref="D51:F53">D52</f>
        <v>400000</v>
      </c>
      <c r="E51" s="61">
        <f t="shared" si="11"/>
        <v>200000</v>
      </c>
      <c r="F51" s="62">
        <f t="shared" si="11"/>
        <v>0</v>
      </c>
    </row>
    <row r="52" spans="1:6" ht="13.5">
      <c r="A52" s="12" t="s">
        <v>22</v>
      </c>
      <c r="B52" s="25" t="s">
        <v>29</v>
      </c>
      <c r="C52" s="25"/>
      <c r="D52" s="61">
        <f t="shared" si="11"/>
        <v>400000</v>
      </c>
      <c r="E52" s="61">
        <f t="shared" si="11"/>
        <v>200000</v>
      </c>
      <c r="F52" s="62">
        <f t="shared" si="11"/>
        <v>0</v>
      </c>
    </row>
    <row r="53" spans="1:6" ht="24.75" customHeight="1">
      <c r="A53" s="11" t="s">
        <v>12</v>
      </c>
      <c r="B53" s="25" t="s">
        <v>29</v>
      </c>
      <c r="C53" s="25" t="s">
        <v>13</v>
      </c>
      <c r="D53" s="61">
        <f t="shared" si="11"/>
        <v>400000</v>
      </c>
      <c r="E53" s="61">
        <f t="shared" si="11"/>
        <v>200000</v>
      </c>
      <c r="F53" s="62">
        <f t="shared" si="11"/>
        <v>0</v>
      </c>
    </row>
    <row r="54" spans="1:6" ht="35.25" customHeight="1">
      <c r="A54" s="8" t="s">
        <v>14</v>
      </c>
      <c r="B54" s="23" t="s">
        <v>29</v>
      </c>
      <c r="C54" s="23" t="s">
        <v>15</v>
      </c>
      <c r="D54" s="57">
        <v>400000</v>
      </c>
      <c r="E54" s="55">
        <v>200000</v>
      </c>
      <c r="F54" s="56">
        <v>0</v>
      </c>
    </row>
    <row r="55" spans="1:6" ht="25.5" customHeight="1">
      <c r="A55" s="6" t="s">
        <v>30</v>
      </c>
      <c r="B55" s="20" t="s">
        <v>31</v>
      </c>
      <c r="C55" s="20"/>
      <c r="D55" s="53">
        <f>D56+D62</f>
        <v>79817262.70000002</v>
      </c>
      <c r="E55" s="53">
        <f>E56+E62</f>
        <v>76979390.91000001</v>
      </c>
      <c r="F55" s="52">
        <f>F56+F62</f>
        <v>3598442.96</v>
      </c>
    </row>
    <row r="56" spans="1:6" ht="24.75" customHeight="1">
      <c r="A56" s="6" t="s">
        <v>32</v>
      </c>
      <c r="B56" s="20" t="s">
        <v>33</v>
      </c>
      <c r="C56" s="20"/>
      <c r="D56" s="53">
        <f aca="true" t="shared" si="12" ref="D56:F58">D57</f>
        <v>2216226.9</v>
      </c>
      <c r="E56" s="53">
        <f t="shared" si="12"/>
        <v>2336226.9</v>
      </c>
      <c r="F56" s="52">
        <f t="shared" si="12"/>
        <v>661223.6599999999</v>
      </c>
    </row>
    <row r="57" spans="1:6" ht="27" customHeight="1">
      <c r="A57" s="6" t="s">
        <v>95</v>
      </c>
      <c r="B57" s="20" t="s">
        <v>34</v>
      </c>
      <c r="C57" s="20"/>
      <c r="D57" s="53">
        <f>D58+D60</f>
        <v>2216226.9</v>
      </c>
      <c r="E57" s="53">
        <f>E58+E60</f>
        <v>2336226.9</v>
      </c>
      <c r="F57" s="52">
        <f>F58+F60</f>
        <v>661223.6599999999</v>
      </c>
    </row>
    <row r="58" spans="1:6" ht="28.5" customHeight="1">
      <c r="A58" s="7" t="s">
        <v>12</v>
      </c>
      <c r="B58" s="20" t="s">
        <v>34</v>
      </c>
      <c r="C58" s="21" t="s">
        <v>13</v>
      </c>
      <c r="D58" s="53">
        <f t="shared" si="12"/>
        <v>2076226.9</v>
      </c>
      <c r="E58" s="53">
        <f t="shared" si="12"/>
        <v>2076226.9</v>
      </c>
      <c r="F58" s="52">
        <f t="shared" si="12"/>
        <v>521223.66</v>
      </c>
    </row>
    <row r="59" spans="1:6" ht="20.25">
      <c r="A59" s="8" t="s">
        <v>14</v>
      </c>
      <c r="B59" s="23" t="s">
        <v>34</v>
      </c>
      <c r="C59" s="22" t="s">
        <v>15</v>
      </c>
      <c r="D59" s="54">
        <v>2076226.9</v>
      </c>
      <c r="E59" s="55">
        <v>2076226.9</v>
      </c>
      <c r="F59" s="56">
        <v>521223.66</v>
      </c>
    </row>
    <row r="60" spans="1:6" ht="13.5">
      <c r="A60" s="16" t="s">
        <v>68</v>
      </c>
      <c r="B60" s="20" t="s">
        <v>34</v>
      </c>
      <c r="C60" s="28" t="s">
        <v>69</v>
      </c>
      <c r="D60" s="78">
        <f>D61</f>
        <v>140000</v>
      </c>
      <c r="E60" s="78">
        <f>E61</f>
        <v>260000</v>
      </c>
      <c r="F60" s="104">
        <f>F61</f>
        <v>140000</v>
      </c>
    </row>
    <row r="61" spans="1:6" ht="13.5">
      <c r="A61" s="86" t="s">
        <v>86</v>
      </c>
      <c r="B61" s="23" t="s">
        <v>34</v>
      </c>
      <c r="C61" s="22" t="s">
        <v>85</v>
      </c>
      <c r="D61" s="54">
        <v>140000</v>
      </c>
      <c r="E61" s="55">
        <v>260000</v>
      </c>
      <c r="F61" s="56">
        <v>140000</v>
      </c>
    </row>
    <row r="62" spans="1:6" ht="30">
      <c r="A62" s="6" t="s">
        <v>35</v>
      </c>
      <c r="B62" s="20" t="s">
        <v>36</v>
      </c>
      <c r="C62" s="20"/>
      <c r="D62" s="53">
        <f>D63+D68+D71</f>
        <v>77601035.80000001</v>
      </c>
      <c r="E62" s="53">
        <f>E63+E68+E71</f>
        <v>74643164.01</v>
      </c>
      <c r="F62" s="52">
        <f>F63+F68+F71</f>
        <v>2937219.3</v>
      </c>
    </row>
    <row r="63" spans="1:6" ht="25.5" customHeight="1">
      <c r="A63" s="6" t="s">
        <v>96</v>
      </c>
      <c r="B63" s="20" t="s">
        <v>37</v>
      </c>
      <c r="C63" s="20"/>
      <c r="D63" s="53">
        <f>D64+D66</f>
        <v>4131289.49</v>
      </c>
      <c r="E63" s="53">
        <f>E64+E66</f>
        <v>4231289.49</v>
      </c>
      <c r="F63" s="53">
        <f>F64+F66</f>
        <v>2937219.3</v>
      </c>
    </row>
    <row r="64" spans="1:6" ht="24.75" customHeight="1">
      <c r="A64" s="40" t="s">
        <v>12</v>
      </c>
      <c r="B64" s="89" t="s">
        <v>37</v>
      </c>
      <c r="C64" s="89" t="s">
        <v>13</v>
      </c>
      <c r="D64" s="63">
        <f>D65</f>
        <v>4131289.49</v>
      </c>
      <c r="E64" s="63">
        <f>E65</f>
        <v>4131289.49</v>
      </c>
      <c r="F64" s="132">
        <f>F65</f>
        <v>2937219.3</v>
      </c>
    </row>
    <row r="65" spans="1:6" ht="20.25">
      <c r="A65" s="36" t="s">
        <v>14</v>
      </c>
      <c r="B65" s="43" t="s">
        <v>37</v>
      </c>
      <c r="C65" s="43" t="s">
        <v>15</v>
      </c>
      <c r="D65" s="112">
        <v>4131289.49</v>
      </c>
      <c r="E65" s="122">
        <v>4131289.49</v>
      </c>
      <c r="F65" s="56">
        <v>2937219.3</v>
      </c>
    </row>
    <row r="66" spans="1:6" ht="13.5">
      <c r="A66" s="16" t="s">
        <v>68</v>
      </c>
      <c r="B66" s="89" t="s">
        <v>37</v>
      </c>
      <c r="C66" s="44" t="s">
        <v>69</v>
      </c>
      <c r="D66" s="123">
        <f>D67</f>
        <v>0</v>
      </c>
      <c r="E66" s="123">
        <f>E67</f>
        <v>100000</v>
      </c>
      <c r="F66" s="123">
        <f>F67</f>
        <v>0</v>
      </c>
    </row>
    <row r="67" spans="1:6" ht="13.5">
      <c r="A67" s="86" t="s">
        <v>86</v>
      </c>
      <c r="B67" s="43" t="s">
        <v>37</v>
      </c>
      <c r="C67" s="43" t="s">
        <v>85</v>
      </c>
      <c r="D67" s="112">
        <v>0</v>
      </c>
      <c r="E67" s="122">
        <v>100000</v>
      </c>
      <c r="F67" s="56">
        <v>0</v>
      </c>
    </row>
    <row r="68" spans="1:6" ht="60.75">
      <c r="A68" s="16" t="s">
        <v>127</v>
      </c>
      <c r="B68" s="105" t="s">
        <v>128</v>
      </c>
      <c r="C68" s="105"/>
      <c r="D68" s="85">
        <f aca="true" t="shared" si="13" ref="D68:F69">D69</f>
        <v>37366504.31</v>
      </c>
      <c r="E68" s="120">
        <f t="shared" si="13"/>
        <v>34308632.52</v>
      </c>
      <c r="F68" s="85">
        <f t="shared" si="13"/>
        <v>0</v>
      </c>
    </row>
    <row r="69" spans="1:6" ht="20.25">
      <c r="A69" s="37" t="s">
        <v>12</v>
      </c>
      <c r="B69" s="105" t="s">
        <v>128</v>
      </c>
      <c r="C69" s="105" t="s">
        <v>13</v>
      </c>
      <c r="D69" s="85">
        <f t="shared" si="13"/>
        <v>37366504.31</v>
      </c>
      <c r="E69" s="120">
        <f t="shared" si="13"/>
        <v>34308632.52</v>
      </c>
      <c r="F69" s="85">
        <f t="shared" si="13"/>
        <v>0</v>
      </c>
    </row>
    <row r="70" spans="1:6" ht="27.75" customHeight="1">
      <c r="A70" s="86" t="s">
        <v>14</v>
      </c>
      <c r="B70" s="106" t="s">
        <v>128</v>
      </c>
      <c r="C70" s="106" t="s">
        <v>15</v>
      </c>
      <c r="D70" s="112">
        <v>37366504.31</v>
      </c>
      <c r="E70" s="64">
        <v>34308632.52</v>
      </c>
      <c r="F70" s="56">
        <v>0</v>
      </c>
    </row>
    <row r="71" spans="1:6" ht="60" customHeight="1">
      <c r="A71" s="126" t="s">
        <v>127</v>
      </c>
      <c r="B71" s="115" t="s">
        <v>139</v>
      </c>
      <c r="C71" s="124"/>
      <c r="D71" s="123">
        <f aca="true" t="shared" si="14" ref="D71:F72">D72</f>
        <v>36103242</v>
      </c>
      <c r="E71" s="123">
        <f t="shared" si="14"/>
        <v>36103242</v>
      </c>
      <c r="F71" s="123">
        <f t="shared" si="14"/>
        <v>0</v>
      </c>
    </row>
    <row r="72" spans="1:6" ht="27.75" customHeight="1">
      <c r="A72" s="37" t="s">
        <v>12</v>
      </c>
      <c r="B72" s="115" t="s">
        <v>139</v>
      </c>
      <c r="C72" s="124" t="s">
        <v>13</v>
      </c>
      <c r="D72" s="123">
        <f t="shared" si="14"/>
        <v>36103242</v>
      </c>
      <c r="E72" s="123">
        <f t="shared" si="14"/>
        <v>36103242</v>
      </c>
      <c r="F72" s="123">
        <f t="shared" si="14"/>
        <v>0</v>
      </c>
    </row>
    <row r="73" spans="1:6" ht="27.75" customHeight="1">
      <c r="A73" s="86" t="s">
        <v>14</v>
      </c>
      <c r="B73" s="106" t="s">
        <v>139</v>
      </c>
      <c r="C73" s="125" t="s">
        <v>15</v>
      </c>
      <c r="D73" s="112">
        <v>36103242</v>
      </c>
      <c r="E73" s="122">
        <v>36103242</v>
      </c>
      <c r="F73" s="56">
        <v>0</v>
      </c>
    </row>
    <row r="74" spans="1:6" ht="32.25" customHeight="1">
      <c r="A74" s="32" t="s">
        <v>38</v>
      </c>
      <c r="B74" s="39" t="s">
        <v>39</v>
      </c>
      <c r="C74" s="39"/>
      <c r="D74" s="66">
        <f>D75+D82+D91</f>
        <v>20237550.5</v>
      </c>
      <c r="E74" s="66">
        <f>E75+E82+E91</f>
        <v>20337550.5</v>
      </c>
      <c r="F74" s="121">
        <f>F75+F82+F91</f>
        <v>9614597.66</v>
      </c>
    </row>
    <row r="75" spans="1:6" ht="12.75" customHeight="1">
      <c r="A75" s="6" t="s">
        <v>40</v>
      </c>
      <c r="B75" s="20" t="s">
        <v>41</v>
      </c>
      <c r="C75" s="20"/>
      <c r="D75" s="53">
        <f>D76+D79</f>
        <v>2294310.8</v>
      </c>
      <c r="E75" s="53">
        <f>E76+E79</f>
        <v>2294310.8</v>
      </c>
      <c r="F75" s="52">
        <f>F76+F79</f>
        <v>1864310.76</v>
      </c>
    </row>
    <row r="76" spans="1:6" ht="37.5" customHeight="1">
      <c r="A76" s="6" t="s">
        <v>97</v>
      </c>
      <c r="B76" s="20" t="s">
        <v>42</v>
      </c>
      <c r="C76" s="89"/>
      <c r="D76" s="63">
        <f aca="true" t="shared" si="15" ref="D76:F77">D77</f>
        <v>890000</v>
      </c>
      <c r="E76" s="53">
        <f t="shared" si="15"/>
        <v>890000</v>
      </c>
      <c r="F76" s="52">
        <f t="shared" si="15"/>
        <v>459999.96</v>
      </c>
    </row>
    <row r="77" spans="1:6" ht="27.75" customHeight="1">
      <c r="A77" s="7" t="s">
        <v>12</v>
      </c>
      <c r="B77" s="47" t="s">
        <v>42</v>
      </c>
      <c r="C77" s="38" t="s">
        <v>13</v>
      </c>
      <c r="D77" s="52">
        <f t="shared" si="15"/>
        <v>890000</v>
      </c>
      <c r="E77" s="87">
        <f t="shared" si="15"/>
        <v>890000</v>
      </c>
      <c r="F77" s="52">
        <f t="shared" si="15"/>
        <v>459999.96</v>
      </c>
    </row>
    <row r="78" spans="1:6" ht="35.25" customHeight="1">
      <c r="A78" s="30" t="s">
        <v>14</v>
      </c>
      <c r="B78" s="50" t="s">
        <v>42</v>
      </c>
      <c r="C78" s="48" t="s">
        <v>15</v>
      </c>
      <c r="D78" s="90">
        <v>890000</v>
      </c>
      <c r="E78" s="88">
        <v>890000</v>
      </c>
      <c r="F78" s="56">
        <v>459999.96</v>
      </c>
    </row>
    <row r="79" spans="1:6" ht="60.75" customHeight="1">
      <c r="A79" s="126" t="s">
        <v>141</v>
      </c>
      <c r="B79" s="115" t="s">
        <v>140</v>
      </c>
      <c r="C79" s="128"/>
      <c r="D79" s="127">
        <f aca="true" t="shared" si="16" ref="D79:F80">D80</f>
        <v>1404310.8</v>
      </c>
      <c r="E79" s="127">
        <f t="shared" si="16"/>
        <v>1404310.8</v>
      </c>
      <c r="F79" s="127">
        <f t="shared" si="16"/>
        <v>1404310.8</v>
      </c>
    </row>
    <row r="80" spans="1:6" ht="35.25" customHeight="1">
      <c r="A80" s="37" t="s">
        <v>12</v>
      </c>
      <c r="B80" s="115" t="s">
        <v>140</v>
      </c>
      <c r="C80" s="128" t="s">
        <v>13</v>
      </c>
      <c r="D80" s="127">
        <f t="shared" si="16"/>
        <v>1404310.8</v>
      </c>
      <c r="E80" s="127">
        <f t="shared" si="16"/>
        <v>1404310.8</v>
      </c>
      <c r="F80" s="127">
        <f t="shared" si="16"/>
        <v>1404310.8</v>
      </c>
    </row>
    <row r="81" spans="1:6" ht="35.25" customHeight="1">
      <c r="A81" s="86" t="s">
        <v>14</v>
      </c>
      <c r="B81" s="106" t="s">
        <v>140</v>
      </c>
      <c r="C81" s="129" t="s">
        <v>15</v>
      </c>
      <c r="D81" s="90">
        <v>1404310.8</v>
      </c>
      <c r="E81" s="88">
        <v>1404310.8</v>
      </c>
      <c r="F81" s="56">
        <v>1404310.8</v>
      </c>
    </row>
    <row r="82" spans="1:6" ht="20.25">
      <c r="A82" s="6" t="s">
        <v>99</v>
      </c>
      <c r="B82" s="47" t="s">
        <v>43</v>
      </c>
      <c r="C82" s="46"/>
      <c r="D82" s="52">
        <f>D83+D88</f>
        <v>17349422.99</v>
      </c>
      <c r="E82" s="65">
        <f>E83+E88</f>
        <v>17449422.99</v>
      </c>
      <c r="F82" s="52">
        <f>F83+F88</f>
        <v>7701850.899999999</v>
      </c>
    </row>
    <row r="83" spans="1:6" ht="26.25" customHeight="1">
      <c r="A83" s="6" t="s">
        <v>98</v>
      </c>
      <c r="B83" s="20" t="s">
        <v>44</v>
      </c>
      <c r="C83" s="39"/>
      <c r="D83" s="66">
        <f>D84+D86</f>
        <v>2910946.7</v>
      </c>
      <c r="E83" s="66">
        <f>E84+E86</f>
        <v>3010946.7</v>
      </c>
      <c r="F83" s="52">
        <f>F84+F86</f>
        <v>2725842.88</v>
      </c>
    </row>
    <row r="84" spans="1:6" ht="26.25" customHeight="1">
      <c r="A84" s="7" t="s">
        <v>12</v>
      </c>
      <c r="B84" s="20" t="s">
        <v>44</v>
      </c>
      <c r="C84" s="21" t="s">
        <v>13</v>
      </c>
      <c r="D84" s="53">
        <f>D85</f>
        <v>266546.7</v>
      </c>
      <c r="E84" s="53">
        <f>E85</f>
        <v>366546.7</v>
      </c>
      <c r="F84" s="52">
        <f>F85</f>
        <v>174907.74</v>
      </c>
    </row>
    <row r="85" spans="1:6" ht="20.25">
      <c r="A85" s="30" t="s">
        <v>14</v>
      </c>
      <c r="B85" s="41" t="s">
        <v>44</v>
      </c>
      <c r="C85" s="35" t="s">
        <v>15</v>
      </c>
      <c r="D85" s="67">
        <v>266546.7</v>
      </c>
      <c r="E85" s="68">
        <v>366546.7</v>
      </c>
      <c r="F85" s="56">
        <v>174907.74</v>
      </c>
    </row>
    <row r="86" spans="1:6" ht="13.5">
      <c r="A86" s="91" t="s">
        <v>68</v>
      </c>
      <c r="B86" s="89" t="s">
        <v>44</v>
      </c>
      <c r="C86" s="49" t="s">
        <v>69</v>
      </c>
      <c r="D86" s="69">
        <f>D87</f>
        <v>2644400</v>
      </c>
      <c r="E86" s="69">
        <f>E87</f>
        <v>2644400</v>
      </c>
      <c r="F86" s="60">
        <f>F87</f>
        <v>2550935.14</v>
      </c>
    </row>
    <row r="87" spans="1:6" ht="60" customHeight="1">
      <c r="A87" s="36" t="s">
        <v>107</v>
      </c>
      <c r="B87" s="43" t="s">
        <v>44</v>
      </c>
      <c r="C87" s="48" t="s">
        <v>106</v>
      </c>
      <c r="D87" s="70">
        <v>2644400</v>
      </c>
      <c r="E87" s="64">
        <v>2644400</v>
      </c>
      <c r="F87" s="56">
        <v>2550935.14</v>
      </c>
    </row>
    <row r="88" spans="1:6" ht="112.5">
      <c r="A88" s="114" t="s">
        <v>130</v>
      </c>
      <c r="B88" s="44" t="s">
        <v>129</v>
      </c>
      <c r="C88" s="38"/>
      <c r="D88" s="71">
        <f aca="true" t="shared" si="17" ref="D88:F89">D89</f>
        <v>14438476.29</v>
      </c>
      <c r="E88" s="71">
        <f t="shared" si="17"/>
        <v>14438476.29</v>
      </c>
      <c r="F88" s="72">
        <f t="shared" si="17"/>
        <v>4976008.02</v>
      </c>
    </row>
    <row r="89" spans="1:6" ht="20.25">
      <c r="A89" s="37" t="s">
        <v>12</v>
      </c>
      <c r="B89" s="97" t="s">
        <v>129</v>
      </c>
      <c r="C89" s="45" t="s">
        <v>13</v>
      </c>
      <c r="D89" s="73">
        <f t="shared" si="17"/>
        <v>14438476.29</v>
      </c>
      <c r="E89" s="73">
        <f t="shared" si="17"/>
        <v>14438476.29</v>
      </c>
      <c r="F89" s="72">
        <f t="shared" si="17"/>
        <v>4976008.02</v>
      </c>
    </row>
    <row r="90" spans="1:6" ht="20.25">
      <c r="A90" s="86" t="s">
        <v>14</v>
      </c>
      <c r="B90" s="98" t="s">
        <v>129</v>
      </c>
      <c r="C90" s="26" t="s">
        <v>15</v>
      </c>
      <c r="D90" s="74">
        <v>14438476.29</v>
      </c>
      <c r="E90" s="75">
        <v>14438476.29</v>
      </c>
      <c r="F90" s="56">
        <v>4976008.02</v>
      </c>
    </row>
    <row r="91" spans="1:6" ht="41.25" customHeight="1">
      <c r="A91" s="34" t="s">
        <v>100</v>
      </c>
      <c r="B91" s="46" t="s">
        <v>45</v>
      </c>
      <c r="C91" s="46"/>
      <c r="D91" s="65">
        <f aca="true" t="shared" si="18" ref="D91:F93">D92</f>
        <v>593816.71</v>
      </c>
      <c r="E91" s="65">
        <f t="shared" si="18"/>
        <v>593816.71</v>
      </c>
      <c r="F91" s="52">
        <f t="shared" si="18"/>
        <v>48436</v>
      </c>
    </row>
    <row r="92" spans="1:6" ht="25.5" customHeight="1">
      <c r="A92" s="32" t="s">
        <v>101</v>
      </c>
      <c r="B92" s="39" t="s">
        <v>46</v>
      </c>
      <c r="C92" s="39"/>
      <c r="D92" s="66">
        <f t="shared" si="18"/>
        <v>593816.71</v>
      </c>
      <c r="E92" s="66">
        <f t="shared" si="18"/>
        <v>593816.71</v>
      </c>
      <c r="F92" s="52">
        <f t="shared" si="18"/>
        <v>48436</v>
      </c>
    </row>
    <row r="93" spans="1:6" ht="23.25" customHeight="1">
      <c r="A93" s="7" t="s">
        <v>12</v>
      </c>
      <c r="B93" s="20" t="s">
        <v>46</v>
      </c>
      <c r="C93" s="20" t="s">
        <v>13</v>
      </c>
      <c r="D93" s="53">
        <f t="shared" si="18"/>
        <v>593816.71</v>
      </c>
      <c r="E93" s="53">
        <f t="shared" si="18"/>
        <v>593816.71</v>
      </c>
      <c r="F93" s="52">
        <f t="shared" si="18"/>
        <v>48436</v>
      </c>
    </row>
    <row r="94" spans="1:6" ht="33.75" customHeight="1">
      <c r="A94" s="30" t="s">
        <v>14</v>
      </c>
      <c r="B94" s="41" t="s">
        <v>46</v>
      </c>
      <c r="C94" s="41" t="s">
        <v>15</v>
      </c>
      <c r="D94" s="76">
        <v>593816.71</v>
      </c>
      <c r="E94" s="68">
        <v>593816.71</v>
      </c>
      <c r="F94" s="56">
        <v>48436</v>
      </c>
    </row>
    <row r="95" spans="1:6" ht="56.25" customHeight="1">
      <c r="A95" s="34" t="s">
        <v>132</v>
      </c>
      <c r="B95" s="96" t="s">
        <v>131</v>
      </c>
      <c r="C95" s="96"/>
      <c r="D95" s="85">
        <f>D96+D99</f>
        <v>168000</v>
      </c>
      <c r="E95" s="85">
        <f>E96+E99</f>
        <v>168000</v>
      </c>
      <c r="F95" s="85">
        <f>F96+F99</f>
        <v>0</v>
      </c>
    </row>
    <row r="96" spans="1:6" ht="52.5" customHeight="1">
      <c r="A96" s="16" t="s">
        <v>133</v>
      </c>
      <c r="B96" s="107" t="s">
        <v>135</v>
      </c>
      <c r="C96" s="105"/>
      <c r="D96" s="85">
        <f aca="true" t="shared" si="19" ref="D96:F97">D97</f>
        <v>56000</v>
      </c>
      <c r="E96" s="120">
        <f t="shared" si="19"/>
        <v>56000</v>
      </c>
      <c r="F96" s="85">
        <f t="shared" si="19"/>
        <v>0</v>
      </c>
    </row>
    <row r="97" spans="1:6" ht="31.5" customHeight="1">
      <c r="A97" s="37" t="s">
        <v>12</v>
      </c>
      <c r="B97" s="107" t="s">
        <v>135</v>
      </c>
      <c r="C97" s="105" t="s">
        <v>13</v>
      </c>
      <c r="D97" s="85">
        <f t="shared" si="19"/>
        <v>56000</v>
      </c>
      <c r="E97" s="120">
        <f t="shared" si="19"/>
        <v>56000</v>
      </c>
      <c r="F97" s="85">
        <f t="shared" si="19"/>
        <v>0</v>
      </c>
    </row>
    <row r="98" spans="1:6" ht="31.5" customHeight="1">
      <c r="A98" s="86" t="s">
        <v>14</v>
      </c>
      <c r="B98" s="106" t="s">
        <v>135</v>
      </c>
      <c r="C98" s="106" t="s">
        <v>15</v>
      </c>
      <c r="D98" s="112">
        <v>56000</v>
      </c>
      <c r="E98" s="64">
        <v>56000</v>
      </c>
      <c r="F98" s="56">
        <v>0</v>
      </c>
    </row>
    <row r="99" spans="1:6" ht="70.5" customHeight="1">
      <c r="A99" s="114" t="s">
        <v>134</v>
      </c>
      <c r="B99" s="107" t="s">
        <v>136</v>
      </c>
      <c r="C99" s="105"/>
      <c r="D99" s="85">
        <f aca="true" t="shared" si="20" ref="D99:F100">D100</f>
        <v>112000</v>
      </c>
      <c r="E99" s="120">
        <f t="shared" si="20"/>
        <v>112000</v>
      </c>
      <c r="F99" s="85">
        <f t="shared" si="20"/>
        <v>0</v>
      </c>
    </row>
    <row r="100" spans="1:6" ht="31.5" customHeight="1">
      <c r="A100" s="37" t="s">
        <v>12</v>
      </c>
      <c r="B100" s="107" t="s">
        <v>136</v>
      </c>
      <c r="C100" s="105" t="s">
        <v>13</v>
      </c>
      <c r="D100" s="85">
        <f t="shared" si="20"/>
        <v>112000</v>
      </c>
      <c r="E100" s="120">
        <f t="shared" si="20"/>
        <v>112000</v>
      </c>
      <c r="F100" s="85">
        <f t="shared" si="20"/>
        <v>0</v>
      </c>
    </row>
    <row r="101" spans="1:6" ht="31.5" customHeight="1">
      <c r="A101" s="86" t="s">
        <v>14</v>
      </c>
      <c r="B101" s="106" t="s">
        <v>136</v>
      </c>
      <c r="C101" s="106" t="s">
        <v>15</v>
      </c>
      <c r="D101" s="112">
        <v>112000</v>
      </c>
      <c r="E101" s="64">
        <v>112000</v>
      </c>
      <c r="F101" s="56">
        <v>0</v>
      </c>
    </row>
    <row r="102" spans="1:6" ht="48.75" customHeight="1">
      <c r="A102" s="42" t="s">
        <v>47</v>
      </c>
      <c r="B102" s="99" t="s">
        <v>48</v>
      </c>
      <c r="C102" s="39"/>
      <c r="D102" s="66">
        <f>D106+D114+D117+D123+D131+D136+D128+D103+D120</f>
        <v>20675734.2</v>
      </c>
      <c r="E102" s="66">
        <f>E106+E114+E117+E123+E131+E136+E128+E103+E120</f>
        <v>20275734.2</v>
      </c>
      <c r="F102" s="52">
        <f>F106+F114+F117+F123+F131+F136+F128+F103+F120</f>
        <v>8988282.18</v>
      </c>
    </row>
    <row r="103" spans="1:6" ht="66" customHeight="1">
      <c r="A103" s="37" t="s">
        <v>143</v>
      </c>
      <c r="B103" s="105" t="s">
        <v>142</v>
      </c>
      <c r="C103" s="130"/>
      <c r="D103" s="66">
        <f aca="true" t="shared" si="21" ref="D103:F104">D104</f>
        <v>3988600</v>
      </c>
      <c r="E103" s="66">
        <f t="shared" si="21"/>
        <v>3988600</v>
      </c>
      <c r="F103" s="52">
        <f t="shared" si="21"/>
        <v>0</v>
      </c>
    </row>
    <row r="104" spans="1:6" ht="24" customHeight="1">
      <c r="A104" s="37" t="s">
        <v>12</v>
      </c>
      <c r="B104" s="105" t="s">
        <v>142</v>
      </c>
      <c r="C104" s="130" t="s">
        <v>13</v>
      </c>
      <c r="D104" s="66">
        <f t="shared" si="21"/>
        <v>3988600</v>
      </c>
      <c r="E104" s="66">
        <f t="shared" si="21"/>
        <v>3988600</v>
      </c>
      <c r="F104" s="52">
        <f t="shared" si="21"/>
        <v>0</v>
      </c>
    </row>
    <row r="105" spans="1:6" ht="26.25" customHeight="1">
      <c r="A105" s="86" t="s">
        <v>14</v>
      </c>
      <c r="B105" s="106" t="s">
        <v>142</v>
      </c>
      <c r="C105" s="129" t="s">
        <v>15</v>
      </c>
      <c r="D105" s="131">
        <v>3988600</v>
      </c>
      <c r="E105" s="131">
        <v>3988600</v>
      </c>
      <c r="F105" s="56">
        <v>0</v>
      </c>
    </row>
    <row r="106" spans="1:6" ht="12" customHeight="1">
      <c r="A106" s="10" t="s">
        <v>49</v>
      </c>
      <c r="B106" s="25" t="s">
        <v>50</v>
      </c>
      <c r="C106" s="20"/>
      <c r="D106" s="53">
        <f>D107+D109+D111</f>
        <v>10715809</v>
      </c>
      <c r="E106" s="53">
        <f>E107+E109+E111</f>
        <v>10575809</v>
      </c>
      <c r="F106" s="52">
        <f>F107+F109+F111</f>
        <v>7109569</v>
      </c>
    </row>
    <row r="107" spans="1:6" ht="60.75" customHeight="1">
      <c r="A107" s="7" t="s">
        <v>51</v>
      </c>
      <c r="B107" s="25" t="s">
        <v>50</v>
      </c>
      <c r="C107" s="21" t="s">
        <v>52</v>
      </c>
      <c r="D107" s="53">
        <f>D108</f>
        <v>8098489</v>
      </c>
      <c r="E107" s="53">
        <f>E108</f>
        <v>8098489</v>
      </c>
      <c r="F107" s="52">
        <f>F108</f>
        <v>5372746.43</v>
      </c>
    </row>
    <row r="108" spans="1:6" ht="24.75" customHeight="1">
      <c r="A108" s="8" t="s">
        <v>53</v>
      </c>
      <c r="B108" s="23" t="s">
        <v>50</v>
      </c>
      <c r="C108" s="22" t="s">
        <v>54</v>
      </c>
      <c r="D108" s="54">
        <v>8098489</v>
      </c>
      <c r="E108" s="55">
        <v>8098489</v>
      </c>
      <c r="F108" s="56">
        <v>5372746.43</v>
      </c>
    </row>
    <row r="109" spans="1:6" ht="24.75" customHeight="1">
      <c r="A109" s="7" t="s">
        <v>12</v>
      </c>
      <c r="B109" s="25" t="s">
        <v>50</v>
      </c>
      <c r="C109" s="27" t="s">
        <v>13</v>
      </c>
      <c r="D109" s="61">
        <f>D110</f>
        <v>2512320</v>
      </c>
      <c r="E109" s="61">
        <f>E110</f>
        <v>2372320</v>
      </c>
      <c r="F109" s="62">
        <f>F110</f>
        <v>1683822.57</v>
      </c>
    </row>
    <row r="110" spans="1:6" ht="20.25">
      <c r="A110" s="8" t="s">
        <v>14</v>
      </c>
      <c r="B110" s="23" t="s">
        <v>50</v>
      </c>
      <c r="C110" s="22" t="s">
        <v>15</v>
      </c>
      <c r="D110" s="54">
        <v>2512320</v>
      </c>
      <c r="E110" s="77">
        <v>2372320</v>
      </c>
      <c r="F110" s="56">
        <v>1683822.57</v>
      </c>
    </row>
    <row r="111" spans="1:6" s="14" customFormat="1" ht="13.5">
      <c r="A111" s="13" t="s">
        <v>68</v>
      </c>
      <c r="B111" s="25" t="s">
        <v>50</v>
      </c>
      <c r="C111" s="28" t="s">
        <v>69</v>
      </c>
      <c r="D111" s="79">
        <f>D112+D113</f>
        <v>105000</v>
      </c>
      <c r="E111" s="79">
        <f>E112+E113</f>
        <v>105000</v>
      </c>
      <c r="F111" s="80">
        <f>F112+F113</f>
        <v>53000</v>
      </c>
    </row>
    <row r="112" spans="1:6" s="14" customFormat="1" ht="13.5">
      <c r="A112" s="8" t="s">
        <v>86</v>
      </c>
      <c r="B112" s="100" t="s">
        <v>50</v>
      </c>
      <c r="C112" s="22" t="s">
        <v>85</v>
      </c>
      <c r="D112" s="54">
        <v>70000</v>
      </c>
      <c r="E112" s="77">
        <v>70000</v>
      </c>
      <c r="F112" s="56">
        <v>53000</v>
      </c>
    </row>
    <row r="113" spans="1:6" ht="13.5">
      <c r="A113" s="15" t="s">
        <v>55</v>
      </c>
      <c r="B113" s="100" t="s">
        <v>50</v>
      </c>
      <c r="C113" s="29" t="s">
        <v>56</v>
      </c>
      <c r="D113" s="81">
        <v>35000</v>
      </c>
      <c r="E113" s="82">
        <v>35000</v>
      </c>
      <c r="F113" s="56">
        <v>0</v>
      </c>
    </row>
    <row r="114" spans="1:6" ht="35.25" customHeight="1">
      <c r="A114" s="6" t="s">
        <v>57</v>
      </c>
      <c r="B114" s="93" t="s">
        <v>58</v>
      </c>
      <c r="C114" s="20"/>
      <c r="D114" s="53">
        <f aca="true" t="shared" si="22" ref="D114:F115">D115</f>
        <v>806997</v>
      </c>
      <c r="E114" s="53">
        <f t="shared" si="22"/>
        <v>806997</v>
      </c>
      <c r="F114" s="52">
        <f t="shared" si="22"/>
        <v>536184.46</v>
      </c>
    </row>
    <row r="115" spans="1:6" ht="61.5" customHeight="1">
      <c r="A115" s="7" t="s">
        <v>51</v>
      </c>
      <c r="B115" s="93" t="s">
        <v>58</v>
      </c>
      <c r="C115" s="21" t="s">
        <v>52</v>
      </c>
      <c r="D115" s="53">
        <f t="shared" si="22"/>
        <v>806997</v>
      </c>
      <c r="E115" s="53">
        <f t="shared" si="22"/>
        <v>806997</v>
      </c>
      <c r="F115" s="52">
        <f t="shared" si="22"/>
        <v>536184.46</v>
      </c>
    </row>
    <row r="116" spans="1:6" ht="26.25" customHeight="1">
      <c r="A116" s="30" t="s">
        <v>53</v>
      </c>
      <c r="B116" s="41" t="s">
        <v>58</v>
      </c>
      <c r="C116" s="35" t="s">
        <v>54</v>
      </c>
      <c r="D116" s="67">
        <v>806997</v>
      </c>
      <c r="E116" s="68">
        <v>806997</v>
      </c>
      <c r="F116" s="56">
        <v>536184.46</v>
      </c>
    </row>
    <row r="117" spans="1:6" ht="39.75" customHeight="1">
      <c r="A117" s="16" t="s">
        <v>87</v>
      </c>
      <c r="B117" s="96" t="s">
        <v>104</v>
      </c>
      <c r="C117" s="49"/>
      <c r="D117" s="69">
        <f aca="true" t="shared" si="23" ref="D117:F118">D118</f>
        <v>369650</v>
      </c>
      <c r="E117" s="69">
        <f t="shared" si="23"/>
        <v>369650</v>
      </c>
      <c r="F117" s="60">
        <f t="shared" si="23"/>
        <v>197785.64</v>
      </c>
    </row>
    <row r="118" spans="1:6" ht="58.5" customHeight="1">
      <c r="A118" s="40" t="s">
        <v>51</v>
      </c>
      <c r="B118" s="96" t="s">
        <v>104</v>
      </c>
      <c r="C118" s="49" t="s">
        <v>52</v>
      </c>
      <c r="D118" s="69">
        <f t="shared" si="23"/>
        <v>369650</v>
      </c>
      <c r="E118" s="69">
        <f t="shared" si="23"/>
        <v>369650</v>
      </c>
      <c r="F118" s="60">
        <f t="shared" si="23"/>
        <v>197785.64</v>
      </c>
    </row>
    <row r="119" spans="1:6" ht="26.25" customHeight="1">
      <c r="A119" s="36" t="s">
        <v>53</v>
      </c>
      <c r="B119" s="43" t="s">
        <v>104</v>
      </c>
      <c r="C119" s="48" t="s">
        <v>54</v>
      </c>
      <c r="D119" s="70">
        <v>369650</v>
      </c>
      <c r="E119" s="64">
        <v>369650</v>
      </c>
      <c r="F119" s="56">
        <v>197785.64</v>
      </c>
    </row>
    <row r="120" spans="1:6" ht="48.75" customHeight="1">
      <c r="A120" s="16" t="s">
        <v>148</v>
      </c>
      <c r="B120" s="44" t="s">
        <v>147</v>
      </c>
      <c r="C120" s="38"/>
      <c r="D120" s="127">
        <f aca="true" t="shared" si="24" ref="D120:F121">D121</f>
        <v>485795</v>
      </c>
      <c r="E120" s="127">
        <f t="shared" si="24"/>
        <v>485795</v>
      </c>
      <c r="F120" s="127">
        <f t="shared" si="24"/>
        <v>0</v>
      </c>
    </row>
    <row r="121" spans="1:6" ht="26.25" customHeight="1">
      <c r="A121" s="37" t="s">
        <v>12</v>
      </c>
      <c r="B121" s="44" t="s">
        <v>147</v>
      </c>
      <c r="C121" s="38" t="s">
        <v>13</v>
      </c>
      <c r="D121" s="127">
        <f t="shared" si="24"/>
        <v>485795</v>
      </c>
      <c r="E121" s="127">
        <f t="shared" si="24"/>
        <v>485795</v>
      </c>
      <c r="F121" s="127">
        <f t="shared" si="24"/>
        <v>0</v>
      </c>
    </row>
    <row r="122" spans="1:6" ht="30.75" customHeight="1">
      <c r="A122" s="86" t="s">
        <v>14</v>
      </c>
      <c r="B122" s="98" t="s">
        <v>147</v>
      </c>
      <c r="C122" s="48" t="s">
        <v>15</v>
      </c>
      <c r="D122" s="90">
        <v>485795</v>
      </c>
      <c r="E122" s="122">
        <v>485795</v>
      </c>
      <c r="F122" s="56">
        <v>0</v>
      </c>
    </row>
    <row r="123" spans="1:6" ht="15" customHeight="1">
      <c r="A123" s="32" t="s">
        <v>59</v>
      </c>
      <c r="B123" s="101" t="s">
        <v>60</v>
      </c>
      <c r="C123" s="39"/>
      <c r="D123" s="66">
        <f>D126+D124</f>
        <v>340000</v>
      </c>
      <c r="E123" s="66">
        <f>E126+E124</f>
        <v>200000</v>
      </c>
      <c r="F123" s="121">
        <f>F126+F124</f>
        <v>140000</v>
      </c>
    </row>
    <row r="124" spans="1:6" ht="29.25" customHeight="1">
      <c r="A124" s="7" t="s">
        <v>12</v>
      </c>
      <c r="B124" s="25" t="s">
        <v>60</v>
      </c>
      <c r="C124" s="39" t="s">
        <v>13</v>
      </c>
      <c r="D124" s="66">
        <f>D125</f>
        <v>140000</v>
      </c>
      <c r="E124" s="66">
        <f>E125</f>
        <v>140000</v>
      </c>
      <c r="F124" s="52">
        <f>F125</f>
        <v>140000</v>
      </c>
    </row>
    <row r="125" spans="1:6" ht="30.75" customHeight="1">
      <c r="A125" s="8" t="s">
        <v>14</v>
      </c>
      <c r="B125" s="23" t="s">
        <v>60</v>
      </c>
      <c r="C125" s="133" t="s">
        <v>15</v>
      </c>
      <c r="D125" s="131">
        <v>140000</v>
      </c>
      <c r="E125" s="131">
        <v>140000</v>
      </c>
      <c r="F125" s="56">
        <v>140000</v>
      </c>
    </row>
    <row r="126" spans="1:6" ht="15.75" customHeight="1">
      <c r="A126" s="7" t="s">
        <v>68</v>
      </c>
      <c r="B126" s="25" t="s">
        <v>60</v>
      </c>
      <c r="C126" s="21" t="s">
        <v>69</v>
      </c>
      <c r="D126" s="53">
        <f>D127</f>
        <v>200000</v>
      </c>
      <c r="E126" s="53">
        <f>E127</f>
        <v>60000</v>
      </c>
      <c r="F126" s="52">
        <f>F127</f>
        <v>0</v>
      </c>
    </row>
    <row r="127" spans="1:6" ht="13.5">
      <c r="A127" s="8" t="s">
        <v>84</v>
      </c>
      <c r="B127" s="23" t="s">
        <v>60</v>
      </c>
      <c r="C127" s="22" t="s">
        <v>83</v>
      </c>
      <c r="D127" s="54">
        <v>200000</v>
      </c>
      <c r="E127" s="55">
        <v>60000</v>
      </c>
      <c r="F127" s="56">
        <v>0</v>
      </c>
    </row>
    <row r="128" spans="1:6" ht="20.25" customHeight="1">
      <c r="A128" s="16" t="s">
        <v>61</v>
      </c>
      <c r="B128" s="115" t="s">
        <v>62</v>
      </c>
      <c r="C128" s="116"/>
      <c r="D128" s="78">
        <f aca="true" t="shared" si="25" ref="D128:F129">D129</f>
        <v>645012</v>
      </c>
      <c r="E128" s="78">
        <f t="shared" si="25"/>
        <v>645012</v>
      </c>
      <c r="F128" s="104">
        <f t="shared" si="25"/>
        <v>483759</v>
      </c>
    </row>
    <row r="129" spans="1:6" ht="13.5">
      <c r="A129" s="16" t="s">
        <v>138</v>
      </c>
      <c r="B129" s="115" t="s">
        <v>62</v>
      </c>
      <c r="C129" s="116" t="s">
        <v>18</v>
      </c>
      <c r="D129" s="78">
        <f t="shared" si="25"/>
        <v>645012</v>
      </c>
      <c r="E129" s="78">
        <f t="shared" si="25"/>
        <v>645012</v>
      </c>
      <c r="F129" s="104">
        <f t="shared" si="25"/>
        <v>483759</v>
      </c>
    </row>
    <row r="130" spans="1:6" ht="20.25">
      <c r="A130" s="86" t="s">
        <v>63</v>
      </c>
      <c r="B130" s="106" t="s">
        <v>62</v>
      </c>
      <c r="C130" s="117" t="s">
        <v>64</v>
      </c>
      <c r="D130" s="54">
        <v>645012</v>
      </c>
      <c r="E130" s="55">
        <v>645012</v>
      </c>
      <c r="F130" s="56">
        <v>483759</v>
      </c>
    </row>
    <row r="131" spans="1:6" ht="13.5">
      <c r="A131" s="6" t="s">
        <v>10</v>
      </c>
      <c r="B131" s="25" t="s">
        <v>65</v>
      </c>
      <c r="C131" s="27"/>
      <c r="D131" s="61">
        <f>D132+D134</f>
        <v>1963871.2</v>
      </c>
      <c r="E131" s="61">
        <f>E132+E134</f>
        <v>1843871.2</v>
      </c>
      <c r="F131" s="62">
        <f>F132+F134</f>
        <v>520984.07999999996</v>
      </c>
    </row>
    <row r="132" spans="1:6" ht="57.75" customHeight="1">
      <c r="A132" s="7" t="s">
        <v>51</v>
      </c>
      <c r="B132" s="25" t="s">
        <v>65</v>
      </c>
      <c r="C132" s="21" t="s">
        <v>52</v>
      </c>
      <c r="D132" s="61">
        <f>D133</f>
        <v>716582</v>
      </c>
      <c r="E132" s="61">
        <f>E133</f>
        <v>716582</v>
      </c>
      <c r="F132" s="62">
        <f>F133</f>
        <v>167674.08</v>
      </c>
    </row>
    <row r="133" spans="1:6" ht="24.75" customHeight="1">
      <c r="A133" s="15" t="s">
        <v>103</v>
      </c>
      <c r="B133" s="100" t="s">
        <v>65</v>
      </c>
      <c r="C133" s="29" t="s">
        <v>102</v>
      </c>
      <c r="D133" s="81">
        <v>716582</v>
      </c>
      <c r="E133" s="82">
        <v>716582</v>
      </c>
      <c r="F133" s="56">
        <v>167674.08</v>
      </c>
    </row>
    <row r="134" spans="1:6" ht="24.75" customHeight="1">
      <c r="A134" s="11" t="s">
        <v>12</v>
      </c>
      <c r="B134" s="25" t="s">
        <v>65</v>
      </c>
      <c r="C134" s="27" t="s">
        <v>13</v>
      </c>
      <c r="D134" s="61">
        <f>D135</f>
        <v>1247289.2</v>
      </c>
      <c r="E134" s="61">
        <f>E135</f>
        <v>1127289.2</v>
      </c>
      <c r="F134" s="62">
        <f>F135</f>
        <v>353310</v>
      </c>
    </row>
    <row r="135" spans="1:6" ht="20.25">
      <c r="A135" s="8" t="s">
        <v>14</v>
      </c>
      <c r="B135" s="23" t="s">
        <v>65</v>
      </c>
      <c r="C135" s="22" t="s">
        <v>15</v>
      </c>
      <c r="D135" s="54">
        <v>1247289.2</v>
      </c>
      <c r="E135" s="55">
        <v>1127289.2</v>
      </c>
      <c r="F135" s="56">
        <v>353310</v>
      </c>
    </row>
    <row r="136" spans="1:6" ht="40.5">
      <c r="A136" s="31" t="s">
        <v>137</v>
      </c>
      <c r="B136" s="24" t="s">
        <v>105</v>
      </c>
      <c r="C136" s="28"/>
      <c r="D136" s="59">
        <f aca="true" t="shared" si="26" ref="D136:F137">D137</f>
        <v>1360000</v>
      </c>
      <c r="E136" s="59">
        <f t="shared" si="26"/>
        <v>1360000</v>
      </c>
      <c r="F136" s="60">
        <f t="shared" si="26"/>
        <v>0</v>
      </c>
    </row>
    <row r="137" spans="1:6" ht="20.25">
      <c r="A137" s="11" t="s">
        <v>12</v>
      </c>
      <c r="B137" s="24" t="s">
        <v>105</v>
      </c>
      <c r="C137" s="28" t="s">
        <v>13</v>
      </c>
      <c r="D137" s="59">
        <f t="shared" si="26"/>
        <v>1360000</v>
      </c>
      <c r="E137" s="59">
        <f t="shared" si="26"/>
        <v>1360000</v>
      </c>
      <c r="F137" s="60">
        <f t="shared" si="26"/>
        <v>0</v>
      </c>
    </row>
    <row r="138" spans="1:6" ht="20.25">
      <c r="A138" s="8" t="s">
        <v>14</v>
      </c>
      <c r="B138" s="23" t="s">
        <v>105</v>
      </c>
      <c r="C138" s="22" t="s">
        <v>15</v>
      </c>
      <c r="D138" s="54">
        <v>1360000</v>
      </c>
      <c r="E138" s="68">
        <v>1360000</v>
      </c>
      <c r="F138" s="56">
        <v>0</v>
      </c>
    </row>
    <row r="139" spans="1:6" ht="13.5">
      <c r="A139" s="11" t="s">
        <v>66</v>
      </c>
      <c r="B139" s="25" t="s">
        <v>67</v>
      </c>
      <c r="C139" s="27"/>
      <c r="D139" s="61">
        <f>D140+D143+D146+D149</f>
        <v>2717597</v>
      </c>
      <c r="E139" s="61">
        <f>E140+E143+E146+E149</f>
        <v>2717597</v>
      </c>
      <c r="F139" s="62">
        <f>F140+F143+F146+F149</f>
        <v>2038197.75</v>
      </c>
    </row>
    <row r="140" spans="1:6" ht="40.5">
      <c r="A140" s="6" t="s">
        <v>70</v>
      </c>
      <c r="B140" s="25" t="s">
        <v>71</v>
      </c>
      <c r="C140" s="20"/>
      <c r="D140" s="53">
        <f aca="true" t="shared" si="27" ref="D140:F141">D141</f>
        <v>352104</v>
      </c>
      <c r="E140" s="53">
        <f t="shared" si="27"/>
        <v>352104</v>
      </c>
      <c r="F140" s="52">
        <f t="shared" si="27"/>
        <v>264078</v>
      </c>
    </row>
    <row r="141" spans="1:6" ht="13.5">
      <c r="A141" s="6" t="s">
        <v>72</v>
      </c>
      <c r="B141" s="25" t="s">
        <v>71</v>
      </c>
      <c r="C141" s="20" t="s">
        <v>73</v>
      </c>
      <c r="D141" s="53">
        <f t="shared" si="27"/>
        <v>352104</v>
      </c>
      <c r="E141" s="53">
        <f t="shared" si="27"/>
        <v>352104</v>
      </c>
      <c r="F141" s="52">
        <f t="shared" si="27"/>
        <v>264078</v>
      </c>
    </row>
    <row r="142" spans="1:6" ht="13.5">
      <c r="A142" s="9" t="s">
        <v>74</v>
      </c>
      <c r="B142" s="23" t="s">
        <v>71</v>
      </c>
      <c r="C142" s="23" t="s">
        <v>75</v>
      </c>
      <c r="D142" s="57">
        <v>352104</v>
      </c>
      <c r="E142" s="55">
        <v>352104</v>
      </c>
      <c r="F142" s="56">
        <v>264078</v>
      </c>
    </row>
    <row r="143" spans="1:6" ht="30">
      <c r="A143" s="12" t="s">
        <v>76</v>
      </c>
      <c r="B143" s="25" t="s">
        <v>77</v>
      </c>
      <c r="C143" s="25"/>
      <c r="D143" s="61">
        <f aca="true" t="shared" si="28" ref="D143:F144">D144</f>
        <v>171000</v>
      </c>
      <c r="E143" s="61">
        <f t="shared" si="28"/>
        <v>171000</v>
      </c>
      <c r="F143" s="62">
        <f t="shared" si="28"/>
        <v>128250</v>
      </c>
    </row>
    <row r="144" spans="1:6" ht="13.5">
      <c r="A144" s="6" t="s">
        <v>72</v>
      </c>
      <c r="B144" s="25" t="s">
        <v>77</v>
      </c>
      <c r="C144" s="25" t="s">
        <v>73</v>
      </c>
      <c r="D144" s="61">
        <f t="shared" si="28"/>
        <v>171000</v>
      </c>
      <c r="E144" s="61">
        <f t="shared" si="28"/>
        <v>171000</v>
      </c>
      <c r="F144" s="62">
        <f t="shared" si="28"/>
        <v>128250</v>
      </c>
    </row>
    <row r="145" spans="1:6" ht="13.5">
      <c r="A145" s="9" t="s">
        <v>74</v>
      </c>
      <c r="B145" s="23" t="s">
        <v>77</v>
      </c>
      <c r="C145" s="23" t="s">
        <v>75</v>
      </c>
      <c r="D145" s="57">
        <v>171000</v>
      </c>
      <c r="E145" s="55">
        <v>171000</v>
      </c>
      <c r="F145" s="56">
        <v>128250</v>
      </c>
    </row>
    <row r="146" spans="1:6" ht="24" customHeight="1">
      <c r="A146" s="6" t="s">
        <v>78</v>
      </c>
      <c r="B146" s="25" t="s">
        <v>79</v>
      </c>
      <c r="C146" s="20"/>
      <c r="D146" s="53">
        <f aca="true" t="shared" si="29" ref="D146:F147">D147</f>
        <v>38893</v>
      </c>
      <c r="E146" s="53">
        <f t="shared" si="29"/>
        <v>38893</v>
      </c>
      <c r="F146" s="52">
        <f t="shared" si="29"/>
        <v>29169.75</v>
      </c>
    </row>
    <row r="147" spans="1:6" ht="13.5">
      <c r="A147" s="6" t="s">
        <v>72</v>
      </c>
      <c r="B147" s="25" t="s">
        <v>79</v>
      </c>
      <c r="C147" s="20" t="s">
        <v>73</v>
      </c>
      <c r="D147" s="53">
        <f t="shared" si="29"/>
        <v>38893</v>
      </c>
      <c r="E147" s="53">
        <f t="shared" si="29"/>
        <v>38893</v>
      </c>
      <c r="F147" s="52">
        <f t="shared" si="29"/>
        <v>29169.75</v>
      </c>
    </row>
    <row r="148" spans="1:6" ht="13.5">
      <c r="A148" s="9" t="s">
        <v>74</v>
      </c>
      <c r="B148" s="23" t="s">
        <v>79</v>
      </c>
      <c r="C148" s="23" t="s">
        <v>75</v>
      </c>
      <c r="D148" s="57">
        <v>38893</v>
      </c>
      <c r="E148" s="55">
        <v>38893</v>
      </c>
      <c r="F148" s="56">
        <v>29169.75</v>
      </c>
    </row>
    <row r="149" spans="1:6" ht="55.5" customHeight="1">
      <c r="A149" s="6" t="s">
        <v>80</v>
      </c>
      <c r="B149" s="25" t="s">
        <v>81</v>
      </c>
      <c r="C149" s="20"/>
      <c r="D149" s="53">
        <f aca="true" t="shared" si="30" ref="D149:F150">D150</f>
        <v>2155600</v>
      </c>
      <c r="E149" s="53">
        <f t="shared" si="30"/>
        <v>2155600</v>
      </c>
      <c r="F149" s="52">
        <f t="shared" si="30"/>
        <v>1616700</v>
      </c>
    </row>
    <row r="150" spans="1:6" ht="13.5">
      <c r="A150" s="6" t="s">
        <v>72</v>
      </c>
      <c r="B150" s="25" t="s">
        <v>81</v>
      </c>
      <c r="C150" s="20" t="s">
        <v>73</v>
      </c>
      <c r="D150" s="53">
        <f t="shared" si="30"/>
        <v>2155600</v>
      </c>
      <c r="E150" s="53">
        <f t="shared" si="30"/>
        <v>2155600</v>
      </c>
      <c r="F150" s="52">
        <f t="shared" si="30"/>
        <v>1616700</v>
      </c>
    </row>
    <row r="151" spans="1:6" ht="13.5">
      <c r="A151" s="9" t="s">
        <v>74</v>
      </c>
      <c r="B151" s="23" t="s">
        <v>81</v>
      </c>
      <c r="C151" s="23" t="s">
        <v>75</v>
      </c>
      <c r="D151" s="57">
        <v>2155600</v>
      </c>
      <c r="E151" s="55">
        <v>2155600</v>
      </c>
      <c r="F151" s="56">
        <v>1616700</v>
      </c>
    </row>
    <row r="152" spans="1:6" ht="13.5">
      <c r="A152" s="5" t="s">
        <v>82</v>
      </c>
      <c r="B152" s="25"/>
      <c r="C152" s="20"/>
      <c r="D152" s="83">
        <f>D12+D47+D51+D55+D95+D102+D139+D74</f>
        <v>198819199.74</v>
      </c>
      <c r="E152" s="83">
        <f>E12+E47+E51+E55+E95+E102+E139+E74</f>
        <v>194490692.95</v>
      </c>
      <c r="F152" s="84">
        <f>F12+F47+F51+F55+F95+F102+F139+F74</f>
        <v>70665487.8</v>
      </c>
    </row>
    <row r="153" spans="2:6" ht="13.5">
      <c r="B153" s="102"/>
      <c r="F153" s="2"/>
    </row>
    <row r="154" spans="2:6" ht="13.5">
      <c r="B154" s="102"/>
      <c r="F154" s="2"/>
    </row>
    <row r="155" spans="2:6" ht="11.25" customHeight="1">
      <c r="B155" s="102"/>
      <c r="F155" s="2"/>
    </row>
    <row r="156" ht="13.5">
      <c r="F156" s="2"/>
    </row>
    <row r="157" ht="13.5">
      <c r="F157" s="2"/>
    </row>
    <row r="158" ht="12.75" customHeight="1">
      <c r="F158" s="2"/>
    </row>
    <row r="159" ht="12" customHeight="1">
      <c r="F159" s="2"/>
    </row>
    <row r="160" ht="13.5">
      <c r="F160" s="2"/>
    </row>
    <row r="161" ht="13.5">
      <c r="F161" s="2"/>
    </row>
    <row r="162" ht="13.5">
      <c r="F162" s="2"/>
    </row>
    <row r="163" ht="11.25" customHeight="1">
      <c r="F163" s="2"/>
    </row>
    <row r="164" ht="13.5">
      <c r="F164" s="2"/>
    </row>
    <row r="165" ht="13.5">
      <c r="F165" s="2"/>
    </row>
    <row r="166" ht="13.5">
      <c r="F166" s="2"/>
    </row>
    <row r="167" ht="13.5">
      <c r="F167" s="2"/>
    </row>
    <row r="168" ht="12" customHeight="1">
      <c r="F168" s="2"/>
    </row>
    <row r="169" ht="13.5">
      <c r="F169" s="2"/>
    </row>
    <row r="170" ht="13.5">
      <c r="F170" s="2"/>
    </row>
    <row r="171" ht="13.5">
      <c r="F171" s="2"/>
    </row>
    <row r="172" ht="12.75" customHeight="1">
      <c r="F172" s="2"/>
    </row>
    <row r="173" ht="13.5">
      <c r="F173" s="2"/>
    </row>
    <row r="174" ht="13.5">
      <c r="F174" s="2"/>
    </row>
    <row r="175" ht="13.5">
      <c r="F175" s="2"/>
    </row>
    <row r="176" ht="13.5">
      <c r="F176" s="2"/>
    </row>
    <row r="177" ht="11.25" customHeight="1">
      <c r="F177" s="2"/>
    </row>
    <row r="178" ht="13.5">
      <c r="F178" s="2"/>
    </row>
    <row r="179" ht="13.5">
      <c r="F179" s="2"/>
    </row>
  </sheetData>
  <sheetProtection selectLockedCells="1" selectUnlockedCells="1"/>
  <mergeCells count="4">
    <mergeCell ref="A3:F3"/>
    <mergeCell ref="A4:F4"/>
    <mergeCell ref="A1:F1"/>
    <mergeCell ref="A2:F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2020-10-07T13:12:29Z</cp:lastPrinted>
  <dcterms:modified xsi:type="dcterms:W3CDTF">2020-10-07T13:13:07Z</dcterms:modified>
  <cp:category/>
  <cp:version/>
  <cp:contentType/>
  <cp:contentStatus/>
</cp:coreProperties>
</file>