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<sst xmlns="http://schemas.openxmlformats.org/spreadsheetml/2006/main" count="330" uniqueCount="149">
  <si>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</si>
  <si>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</si>
  <si>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</si>
  <si>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</si>
  <si>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</si>
  <si>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</si>
  <si>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05 0 00 00000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</si>
  <si>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</si>
  <si>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</si>
  <si>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</si>
  <si>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</si>
  <si>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</si>
  <si>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</si>
  <si>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</si>
  <si>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</si>
  <si>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</si>
  <si>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</si>
  <si>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11 0 00 00000</t>
  </si>
  <si>
    <t>13 0 00 00000</t>
  </si>
  <si>
    <t>24 0 00 00000</t>
  </si>
  <si>
    <t>24 1 00 00000</t>
  </si>
  <si>
    <t>24 1 00 00920</t>
  </si>
  <si>
    <t>24 2 00 00000</t>
  </si>
  <si>
    <t>30 0 00 00000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</si>
  <si>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</si>
  <si>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</si>
  <si>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</si>
  <si>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</si>
  <si>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</si>
  <si>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</si>
  <si>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</si>
  <si>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</si>
  <si>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</si>
  <si>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</si>
  <si>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</si>
  <si>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</si>
  <si>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</si>
  <si>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</si>
  <si>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</si>
  <si>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</si>
  <si>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</si>
  <si>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</si>
  <si>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</si>
  <si>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</si>
  <si>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</si>
  <si>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</si>
  <si>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</si>
  <si>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</si>
  <si>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</si>
  <si>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</si>
  <si>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</si>
  <si>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</si>
  <si>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</si>
  <si>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</si>
  <si>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</si>
  <si>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</si>
  <si>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</si>
  <si>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</si>
  <si>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</si>
  <si>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</si>
  <si>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</si>
  <si>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830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</si>
  <si>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</si>
  <si>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</si>
  <si>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 xml:space="preserve">                                                                                                                               Администрации ГП "Город Таруса"</t>
  </si>
  <si>
    <t>Субсидия на реализацию мероприятий по подпрограмме "Обеспечение жильем молодых семей"</t>
  </si>
  <si>
    <t>Основное мероприятие "Содержание и ремонт дорог городского поселения " Город Таруса""</t>
  </si>
  <si>
    <t>Мероприятия по улучшению освещения улиц города Таруса</t>
  </si>
  <si>
    <t>110</t>
  </si>
  <si>
    <t>Расходы на выплаты персоналу казенных учреждений</t>
  </si>
  <si>
    <t>54 0 00 00530</t>
  </si>
  <si>
    <t>54 0 00 S0240</t>
  </si>
  <si>
    <t xml:space="preserve">                                                                                                                               Приложение № 4 к Постановлению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</si>
  <si>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</si>
  <si>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</si>
  <si>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Реализация программ формирования современной городской среды (за счет средств областного бюджета)</t>
  </si>
  <si>
    <t>Социальныое обеспечение и иные выплаты  нселению</t>
  </si>
  <si>
    <t>31 0 00 00000</t>
  </si>
  <si>
    <t>Муниципальная программа "Формирование современной городской среды в городском поселении "Город Таруса" на 2019-2024гг"</t>
  </si>
  <si>
    <t>31 0 F2 55550</t>
  </si>
  <si>
    <t>31 0 F2 85550</t>
  </si>
  <si>
    <t>69 0 00 00000</t>
  </si>
  <si>
    <t>69 0 F3 67483</t>
  </si>
  <si>
    <t>360</t>
  </si>
  <si>
    <t>69 0 F3 6748S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</si>
  <si>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</si>
  <si>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</si>
  <si>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</si>
  <si>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"Об исполнении бюджета ГП "Город Таруса" за 1 квартал 2022 года"</t>
  </si>
  <si>
    <t>ности), группам и подгруппам видов расходов классификации расходов бюджета на 2022 год</t>
  </si>
  <si>
    <t>Бюджетные ассигнования в соответствии с Решением Городской Думы ГП "Город Таруса" от 23.12.2021г. № 83</t>
  </si>
  <si>
    <t>Уточненный план на 2022 год</t>
  </si>
  <si>
    <t>Исполнено на 01.04.22.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</si>
  <si>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</si>
  <si>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Подпрограмма "Капитальный ремонт  и содержание муниципального жилищного фонда"</t>
  </si>
  <si>
    <t>05 2 01 00920</t>
  </si>
  <si>
    <t>Основное мероприятие "Взнос в фонд капитального ремонта"</t>
  </si>
  <si>
    <t>05 2 02 00930</t>
  </si>
  <si>
    <t>Основное мероприятие "Содержание муниципального имущества"</t>
  </si>
  <si>
    <t>05 3 00 00000</t>
  </si>
  <si>
    <t>Подпрограмма "Благоустройство территории городского поселения "Город Таруса"</t>
  </si>
  <si>
    <t>05 3 01 00920</t>
  </si>
  <si>
    <t>Основное мероприятие "Содержание территории городского поселения "Город Таруса"</t>
  </si>
  <si>
    <t>05 4 00 00000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</si>
  <si>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</si>
  <si>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</si>
  <si>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Муниципальная программа "Развитие культуры на территории городского поселения "Город Таруса" на 2020-2022 годы"</t>
  </si>
  <si>
    <t>11 0 01 00920</t>
  </si>
  <si>
    <t>Проведение общегородских культурно-массовых мероприятий</t>
  </si>
  <si>
    <t>Муниципальная программа "Развитие физической культуры и спорта на территории городского поселения"Город Таруса" на 2020-2022 годы"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</si>
  <si>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</si>
  <si>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</si>
  <si>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</si>
  <si>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</si>
  <si>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</si>
  <si>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</si>
  <si>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</si>
  <si>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24 2 01 00920</t>
  </si>
  <si>
    <t>24 2 01 S5000</t>
  </si>
  <si>
    <t>Субсидии местным бюджетам на осуществление дорожной деятельности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</si>
  <si>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</si>
  <si>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</si>
  <si>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</si>
  <si>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30 1 00 00000</t>
  </si>
  <si>
    <t>30 1 01 00920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</si>
  <si>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</si>
  <si>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</si>
  <si>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 xml:space="preserve">30 2 00 00000 </t>
  </si>
  <si>
    <t>30 2 01 00920</t>
  </si>
  <si>
    <t>Подпрограмма "Уличное освещение городского поселения "Город Таруса"</t>
  </si>
  <si>
    <t>30 3 00 00000</t>
  </si>
  <si>
    <t>30 3 01 00920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</si>
  <si>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</si>
  <si>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</si>
  <si>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38 0 00 00000</t>
  </si>
  <si>
    <t>38 0 00 S7070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</si>
  <si>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годы"</t>
  </si>
  <si>
    <t>Расходы по спасательной службе</t>
  </si>
  <si>
    <t>54 0 00 00430</t>
  </si>
  <si>
    <t>Реализация проектов развития общественной инфраструктуры муниципальных образований, основанных на местных инициативах.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</si>
  <si>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(в сфере теплоснабжения в части осуществления капитального ремонта центрального теплового пункта по ул. Победы (ЦТП по ул. Победы))</t>
  </si>
  <si>
    <t>87 0 00 71041</t>
  </si>
  <si>
    <t>Непрограммные расходы федеральных органов государственной власти</t>
  </si>
  <si>
    <t>Непрограммные расходы</t>
  </si>
  <si>
    <t>Дотации бюджетам городских поселений на премирование победителей Всероссийского конкурса "Лучшая муниципальная практика"</t>
  </si>
  <si>
    <t>99 0 00 00000</t>
  </si>
  <si>
    <t>99 9 00 00000</t>
  </si>
  <si>
    <t>99 9 00 53990</t>
  </si>
  <si>
    <t>от 11.04.2022г.  № 103 -П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</si>
</sst>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0" fontId="19" fillId="27" borderId="0" xfId="0" applyFont="1" applyFill="1" applyAlignment="1">
      <alignment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6" borderId="10" xfId="0" applyNumberFormat="1" applyFont="1" applyFill="1" applyBorder="1" applyAlignment="1" applyProtection="1">
      <alignment horizontal="center" vertical="center" wrapText="1"/>
      <protection/>
    </xf>
    <xf numFmtId="49" fontId="20" fillId="28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3" xfId="0" applyNumberFormat="1" applyFont="1" applyFill="1" applyBorder="1" applyAlignment="1" applyProtection="1">
      <alignment horizontal="left" vertical="top" wrapText="1" shrinkToFit="1"/>
      <protection/>
    </xf>
    <xf numFmtId="0" fontId="20" fillId="27" borderId="11" xfId="0" applyFont="1" applyFill="1" applyBorder="1" applyAlignment="1">
      <alignment horizontal="justify" vertical="center" wrapText="1"/>
    </xf>
    <xf numFmtId="49" fontId="20" fillId="0" borderId="14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 vertical="top" wrapText="1"/>
    </xf>
    <xf numFmtId="49" fontId="20" fillId="24" borderId="13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4" fontId="21" fillId="0" borderId="12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24" borderId="12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>
      <alignment horizontal="center" vertical="center"/>
    </xf>
    <xf numFmtId="4" fontId="20" fillId="29" borderId="11" xfId="0" applyNumberFormat="1" applyFont="1" applyFill="1" applyBorder="1" applyAlignment="1">
      <alignment horizontal="center" vertical="center"/>
    </xf>
    <xf numFmtId="4" fontId="20" fillId="24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24" borderId="15" xfId="0" applyNumberFormat="1" applyFont="1" applyFill="1" applyBorder="1" applyAlignment="1" applyProtection="1">
      <alignment horizontal="center" vertical="center" wrapText="1"/>
      <protection/>
    </xf>
    <xf numFmtId="4" fontId="20" fillId="24" borderId="15" xfId="0" applyNumberFormat="1" applyFont="1" applyFill="1" applyBorder="1" applyAlignment="1">
      <alignment horizontal="center" vertical="center"/>
    </xf>
    <xf numFmtId="4" fontId="20" fillId="26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2" xfId="0" applyNumberFormat="1" applyFont="1" applyFill="1" applyBorder="1" applyAlignment="1" applyProtection="1">
      <alignment horizontal="center" vertical="center" wrapText="1"/>
      <protection/>
    </xf>
    <xf numFmtId="4" fontId="20" fillId="26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8" borderId="12" xfId="0" applyNumberFormat="1" applyFont="1" applyFill="1" applyBorder="1" applyAlignment="1" applyProtection="1">
      <alignment horizontal="center" vertical="center" wrapText="1"/>
      <protection/>
    </xf>
    <xf numFmtId="4" fontId="20" fillId="28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0" borderId="18" xfId="0" applyNumberFormat="1" applyFont="1" applyBorder="1" applyAlignment="1">
      <alignment horizontal="center" vertical="center"/>
    </xf>
    <xf numFmtId="4" fontId="20" fillId="24" borderId="19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>
      <alignment horizontal="center" vertical="center" wrapText="1"/>
    </xf>
    <xf numFmtId="49" fontId="20" fillId="2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20" fillId="27" borderId="11" xfId="0" applyNumberFormat="1" applyFont="1" applyFill="1" applyBorder="1" applyAlignment="1">
      <alignment horizontal="center" vertical="top" wrapText="1"/>
    </xf>
    <xf numFmtId="49" fontId="20" fillId="29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25" borderId="14" xfId="0" applyNumberFormat="1" applyFont="1" applyFill="1" applyBorder="1" applyAlignment="1" applyProtection="1">
      <alignment horizontal="left" vertical="top" wrapText="1" shrinkToFit="1"/>
      <protection/>
    </xf>
    <xf numFmtId="4" fontId="20" fillId="25" borderId="17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27" borderId="11" xfId="0" applyNumberFormat="1" applyFont="1" applyFill="1" applyBorder="1" applyAlignment="1" applyProtection="1">
      <alignment horizontal="center" vertical="top" wrapText="1"/>
      <protection/>
    </xf>
    <xf numFmtId="49" fontId="20" fillId="29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20" fillId="26" borderId="16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center" vertical="center"/>
    </xf>
    <xf numFmtId="49" fontId="20" fillId="30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 applyProtection="1">
      <alignment horizontal="center" vertical="center" wrapText="1"/>
      <protection/>
    </xf>
    <xf numFmtId="4" fontId="20" fillId="30" borderId="12" xfId="0" applyNumberFormat="1" applyFont="1" applyFill="1" applyBorder="1" applyAlignment="1" applyProtection="1">
      <alignment horizontal="center" vertical="center" wrapText="1"/>
      <protection/>
    </xf>
    <xf numFmtId="49" fontId="20" fillId="31" borderId="10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 applyProtection="1">
      <alignment horizontal="center" vertical="center" wrapText="1"/>
      <protection/>
    </xf>
    <xf numFmtId="49" fontId="20" fillId="30" borderId="11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>
      <alignment horizontal="center" vertical="center" wrapText="1"/>
    </xf>
    <xf numFmtId="49" fontId="20" fillId="32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32" borderId="11" xfId="0" applyNumberFormat="1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4" fontId="20" fillId="31" borderId="12" xfId="0" applyNumberFormat="1" applyFont="1" applyFill="1" applyBorder="1" applyAlignment="1" applyProtection="1">
      <alignment horizontal="center" vertical="center" wrapText="1"/>
      <protection/>
    </xf>
    <xf numFmtId="4" fontId="20" fillId="31" borderId="15" xfId="0" applyNumberFormat="1" applyFont="1" applyFill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top" wrapText="1"/>
      <protection/>
    </xf>
    <xf numFmtId="49" fontId="20" fillId="33" borderId="10" xfId="0" applyNumberFormat="1" applyFont="1" applyFill="1" applyBorder="1" applyAlignment="1">
      <alignment horizontal="center" vertical="center" wrapText="1"/>
    </xf>
    <xf numFmtId="4" fontId="20" fillId="25" borderId="21" xfId="0" applyNumberFormat="1" applyFont="1" applyFill="1" applyBorder="1" applyAlignment="1">
      <alignment horizontal="center" vertical="center"/>
    </xf>
    <xf numFmtId="49" fontId="20" fillId="31" borderId="11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/>
    </xf>
    <xf numFmtId="4" fontId="20" fillId="33" borderId="21" xfId="0" applyNumberFormat="1" applyFont="1" applyFill="1" applyBorder="1" applyAlignment="1">
      <alignment horizontal="center" vertical="center"/>
    </xf>
    <xf numFmtId="49" fontId="20" fillId="32" borderId="11" xfId="0" applyNumberFormat="1" applyFont="1" applyFill="1" applyBorder="1" applyAlignment="1" applyProtection="1">
      <alignment horizontal="center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" fontId="20" fillId="34" borderId="12" xfId="0" applyNumberFormat="1" applyFont="1" applyFill="1" applyBorder="1" applyAlignment="1" applyProtection="1">
      <alignment horizontal="center" vertical="center" wrapText="1"/>
      <protection/>
    </xf>
    <xf numFmtId="4" fontId="20" fillId="34" borderId="11" xfId="0" applyNumberFormat="1" applyFont="1" applyFill="1" applyBorder="1" applyAlignment="1" applyProtection="1">
      <alignment horizontal="center" vertical="center" wrapText="1"/>
      <protection/>
    </xf>
    <xf numFmtId="4" fontId="20" fillId="35" borderId="12" xfId="0" applyNumberFormat="1" applyFont="1" applyFill="1" applyBorder="1" applyAlignment="1">
      <alignment horizontal="center" vertical="center"/>
    </xf>
    <xf numFmtId="4" fontId="20" fillId="35" borderId="11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F12" sqref="F12"/>
    </sheetView>
  </sheetViews>
  <sheetFormatPr defaultColWidth="9.125" defaultRowHeight="12.75"/>
  <cols>
    <col min="1" max="1" width="35.50390625" style="1" customWidth="1"/>
    <col min="2" max="2" width="11.625" style="83" customWidth="1"/>
    <col min="3" max="3" width="5.50390625" style="95" customWidth="1"/>
    <col min="4" max="4" width="11.125" style="1" customWidth="1"/>
    <col min="5" max="5" width="10.625" style="1" customWidth="1"/>
    <col min="6" max="6" width="10.875" style="1" bestFit="1" customWidth="1"/>
    <col min="7" max="16384" width="9.125" style="1" customWidth="1"/>
  </cols>
  <sheetData>
    <row r="1" spans="1:6" ht="13.5">
      <c r="A1" s="126" t="s">
        <v>72</v>
      </c>
      <c r="B1" s="127"/>
      <c r="C1" s="127"/>
      <c r="D1" s="127"/>
      <c r="E1" s="127"/>
      <c r="F1" s="127"/>
    </row>
    <row r="2" spans="1:6" ht="13.5">
      <c r="A2" s="126" t="s">
        <v>64</v>
      </c>
      <c r="B2" s="127"/>
      <c r="C2" s="127"/>
      <c r="D2" s="127"/>
      <c r="E2" s="127"/>
      <c r="F2" s="127"/>
    </row>
    <row r="3" spans="1:6" ht="13.5">
      <c r="A3" s="126" t="s">
        <v>88</v>
      </c>
      <c r="B3" s="127"/>
      <c r="C3" s="127"/>
      <c r="D3" s="127"/>
      <c r="E3" s="127"/>
      <c r="F3" s="127"/>
    </row>
    <row r="4" spans="1:6" ht="13.5">
      <c r="A4" s="126" t="s">
        <v>148</v>
      </c>
      <c r="B4" s="128"/>
      <c r="C4" s="126"/>
      <c r="D4" s="126"/>
      <c r="E4" s="126"/>
      <c r="F4" s="126"/>
    </row>
    <row r="5" spans="1:6" ht="13.5">
      <c r="A5" s="3" t="s">
        <v>0</v>
      </c>
      <c r="B5" s="76"/>
      <c r="C5" s="94"/>
      <c r="D5" s="2"/>
      <c r="E5" s="2"/>
      <c r="F5" s="2"/>
    </row>
    <row r="6" spans="1:6" ht="13.5">
      <c r="A6" s="3" t="s">
        <v>1</v>
      </c>
      <c r="B6" s="76"/>
      <c r="C6" s="94"/>
      <c r="D6" s="2"/>
      <c r="E6" s="2"/>
      <c r="F6" s="2"/>
    </row>
    <row r="7" spans="1:6" ht="13.5">
      <c r="A7" s="3" t="s">
        <v>89</v>
      </c>
      <c r="B7" s="76"/>
      <c r="C7" s="94"/>
      <c r="D7" s="2"/>
      <c r="E7" s="2"/>
      <c r="F7" s="2"/>
    </row>
    <row r="8" spans="1:6" ht="2.25" customHeight="1">
      <c r="A8" s="2"/>
      <c r="B8" s="76"/>
      <c r="C8" s="94"/>
      <c r="D8" s="2"/>
      <c r="E8" s="2"/>
      <c r="F8" s="2"/>
    </row>
    <row r="9" spans="1:6" ht="128.25" customHeight="1">
      <c r="A9" s="4" t="s">
        <v>2</v>
      </c>
      <c r="B9" s="4" t="s">
        <v>3</v>
      </c>
      <c r="C9" s="4" t="s">
        <v>4</v>
      </c>
      <c r="D9" s="17" t="s">
        <v>90</v>
      </c>
      <c r="E9" s="17" t="s">
        <v>91</v>
      </c>
      <c r="F9" s="17" t="s">
        <v>92</v>
      </c>
    </row>
    <row r="10" spans="1:6" ht="13.5">
      <c r="A10" s="4">
        <v>1</v>
      </c>
      <c r="B10" s="4">
        <v>4</v>
      </c>
      <c r="C10" s="4">
        <v>5</v>
      </c>
      <c r="D10" s="18"/>
      <c r="E10" s="18">
        <v>6</v>
      </c>
      <c r="F10" s="32">
        <v>7</v>
      </c>
    </row>
    <row r="11" spans="1:6" ht="24.75" customHeight="1">
      <c r="A11" s="5" t="s">
        <v>5</v>
      </c>
      <c r="B11" s="19"/>
      <c r="C11" s="19"/>
      <c r="D11" s="43"/>
      <c r="E11" s="43"/>
      <c r="F11" s="44"/>
    </row>
    <row r="12" spans="1:6" ht="46.5" customHeight="1">
      <c r="A12" s="33" t="s">
        <v>93</v>
      </c>
      <c r="B12" s="20" t="s">
        <v>6</v>
      </c>
      <c r="C12" s="20"/>
      <c r="D12" s="45">
        <f>D13+D20+D24</f>
        <v>37493985.99</v>
      </c>
      <c r="E12" s="45">
        <f>E13+E20+E24</f>
        <v>37324837.88</v>
      </c>
      <c r="F12" s="44">
        <f>F13+F20+F24</f>
        <v>11054893.83</v>
      </c>
    </row>
    <row r="13" spans="1:6" ht="25.5" customHeight="1">
      <c r="A13" s="6" t="s">
        <v>94</v>
      </c>
      <c r="B13" s="20" t="s">
        <v>7</v>
      </c>
      <c r="C13" s="20"/>
      <c r="D13" s="45">
        <f>D14+D17</f>
        <v>1611927</v>
      </c>
      <c r="E13" s="45">
        <f>E14+E17</f>
        <v>1611927</v>
      </c>
      <c r="F13" s="44">
        <f>F14+F17</f>
        <v>371987.08</v>
      </c>
    </row>
    <row r="14" spans="1:6" ht="26.25" customHeight="1">
      <c r="A14" s="6" t="s">
        <v>96</v>
      </c>
      <c r="B14" s="100" t="s">
        <v>95</v>
      </c>
      <c r="C14" s="101"/>
      <c r="D14" s="102">
        <f aca="true" t="shared" si="0" ref="D14:F15">D15</f>
        <v>1088000</v>
      </c>
      <c r="E14" s="102">
        <f t="shared" si="0"/>
        <v>1088000</v>
      </c>
      <c r="F14" s="104">
        <f t="shared" si="0"/>
        <v>300000</v>
      </c>
    </row>
    <row r="15" spans="1:6" ht="33.75" customHeight="1">
      <c r="A15" s="7" t="s">
        <v>9</v>
      </c>
      <c r="B15" s="100" t="s">
        <v>95</v>
      </c>
      <c r="C15" s="101" t="s">
        <v>10</v>
      </c>
      <c r="D15" s="102">
        <f t="shared" si="0"/>
        <v>1088000</v>
      </c>
      <c r="E15" s="102">
        <f t="shared" si="0"/>
        <v>1088000</v>
      </c>
      <c r="F15" s="104">
        <f t="shared" si="0"/>
        <v>300000</v>
      </c>
    </row>
    <row r="16" spans="1:6" ht="33.75" customHeight="1">
      <c r="A16" s="8" t="s">
        <v>11</v>
      </c>
      <c r="B16" s="103" t="s">
        <v>95</v>
      </c>
      <c r="C16" s="22" t="s">
        <v>12</v>
      </c>
      <c r="D16" s="46">
        <v>1088000</v>
      </c>
      <c r="E16" s="47">
        <v>1088000</v>
      </c>
      <c r="F16" s="48">
        <v>300000</v>
      </c>
    </row>
    <row r="17" spans="1:6" ht="27" customHeight="1">
      <c r="A17" s="10" t="s">
        <v>98</v>
      </c>
      <c r="B17" s="77" t="s">
        <v>97</v>
      </c>
      <c r="C17" s="20"/>
      <c r="D17" s="45">
        <f aca="true" t="shared" si="1" ref="D17:F18">D18</f>
        <v>523927</v>
      </c>
      <c r="E17" s="45">
        <f t="shared" si="1"/>
        <v>523927</v>
      </c>
      <c r="F17" s="44">
        <f t="shared" si="1"/>
        <v>71987.08</v>
      </c>
    </row>
    <row r="18" spans="1:6" ht="26.25" customHeight="1">
      <c r="A18" s="7" t="s">
        <v>9</v>
      </c>
      <c r="B18" s="77" t="s">
        <v>97</v>
      </c>
      <c r="C18" s="21" t="s">
        <v>10</v>
      </c>
      <c r="D18" s="45">
        <f t="shared" si="1"/>
        <v>523927</v>
      </c>
      <c r="E18" s="45">
        <f t="shared" si="1"/>
        <v>523927</v>
      </c>
      <c r="F18" s="44">
        <f t="shared" si="1"/>
        <v>71987.08</v>
      </c>
    </row>
    <row r="19" spans="1:6" ht="24" customHeight="1">
      <c r="A19" s="8" t="s">
        <v>11</v>
      </c>
      <c r="B19" s="114" t="s">
        <v>97</v>
      </c>
      <c r="C19" s="22" t="s">
        <v>12</v>
      </c>
      <c r="D19" s="46">
        <v>523927</v>
      </c>
      <c r="E19" s="47">
        <v>523927</v>
      </c>
      <c r="F19" s="48">
        <v>71987.08</v>
      </c>
    </row>
    <row r="20" spans="1:6" ht="30" customHeight="1">
      <c r="A20" s="6" t="s">
        <v>100</v>
      </c>
      <c r="B20" s="20" t="s">
        <v>99</v>
      </c>
      <c r="C20" s="20"/>
      <c r="D20" s="45">
        <f aca="true" t="shared" si="2" ref="D20:F22">D21</f>
        <v>30011097</v>
      </c>
      <c r="E20" s="45">
        <f t="shared" si="2"/>
        <v>30011097</v>
      </c>
      <c r="F20" s="44">
        <f t="shared" si="2"/>
        <v>5167760.75</v>
      </c>
    </row>
    <row r="21" spans="1:6" ht="28.5" customHeight="1">
      <c r="A21" s="6" t="s">
        <v>102</v>
      </c>
      <c r="B21" s="20" t="s">
        <v>101</v>
      </c>
      <c r="C21" s="20"/>
      <c r="D21" s="45">
        <f t="shared" si="2"/>
        <v>30011097</v>
      </c>
      <c r="E21" s="45">
        <f t="shared" si="2"/>
        <v>30011097</v>
      </c>
      <c r="F21" s="44">
        <f t="shared" si="2"/>
        <v>5167760.75</v>
      </c>
    </row>
    <row r="22" spans="1:6" ht="27" customHeight="1">
      <c r="A22" s="38" t="s">
        <v>9</v>
      </c>
      <c r="B22" s="74" t="s">
        <v>101</v>
      </c>
      <c r="C22" s="74" t="s">
        <v>10</v>
      </c>
      <c r="D22" s="54">
        <f t="shared" si="2"/>
        <v>30011097</v>
      </c>
      <c r="E22" s="54">
        <f t="shared" si="2"/>
        <v>30011097</v>
      </c>
      <c r="F22" s="99">
        <f t="shared" si="2"/>
        <v>5167760.75</v>
      </c>
    </row>
    <row r="23" spans="1:6" ht="27.75" customHeight="1">
      <c r="A23" s="35" t="s">
        <v>11</v>
      </c>
      <c r="B23" s="40" t="s">
        <v>101</v>
      </c>
      <c r="C23" s="40" t="s">
        <v>12</v>
      </c>
      <c r="D23" s="90">
        <v>30011097</v>
      </c>
      <c r="E23" s="97">
        <v>30011097</v>
      </c>
      <c r="F23" s="48">
        <v>5167760.75</v>
      </c>
    </row>
    <row r="24" spans="1:6" ht="39" customHeight="1">
      <c r="A24" s="16" t="s">
        <v>105</v>
      </c>
      <c r="B24" s="105" t="s">
        <v>103</v>
      </c>
      <c r="C24" s="105"/>
      <c r="D24" s="106">
        <f aca="true" t="shared" si="3" ref="D24:F26">D25</f>
        <v>5870961.99</v>
      </c>
      <c r="E24" s="106">
        <f t="shared" si="3"/>
        <v>5701813.88</v>
      </c>
      <c r="F24" s="106">
        <f t="shared" si="3"/>
        <v>5515146</v>
      </c>
    </row>
    <row r="25" spans="1:6" ht="34.5" customHeight="1">
      <c r="A25" s="16" t="s">
        <v>65</v>
      </c>
      <c r="B25" s="105" t="s">
        <v>104</v>
      </c>
      <c r="C25" s="105"/>
      <c r="D25" s="106">
        <f t="shared" si="3"/>
        <v>5870961.99</v>
      </c>
      <c r="E25" s="106">
        <f t="shared" si="3"/>
        <v>5701813.88</v>
      </c>
      <c r="F25" s="106">
        <f t="shared" si="3"/>
        <v>5515146</v>
      </c>
    </row>
    <row r="26" spans="1:6" ht="31.5" customHeight="1">
      <c r="A26" s="16" t="s">
        <v>76</v>
      </c>
      <c r="B26" s="105" t="s">
        <v>104</v>
      </c>
      <c r="C26" s="105" t="s">
        <v>14</v>
      </c>
      <c r="D26" s="106">
        <f t="shared" si="3"/>
        <v>5870961.99</v>
      </c>
      <c r="E26" s="106">
        <f t="shared" si="3"/>
        <v>5701813.88</v>
      </c>
      <c r="F26" s="106">
        <f t="shared" si="3"/>
        <v>5515146</v>
      </c>
    </row>
    <row r="27" spans="1:6" ht="34.5" customHeight="1">
      <c r="A27" s="71" t="s">
        <v>15</v>
      </c>
      <c r="B27" s="116" t="s">
        <v>104</v>
      </c>
      <c r="C27" s="40" t="s">
        <v>16</v>
      </c>
      <c r="D27" s="90">
        <v>5870961.99</v>
      </c>
      <c r="E27" s="97">
        <v>5701813.88</v>
      </c>
      <c r="F27" s="48">
        <v>5515146</v>
      </c>
    </row>
    <row r="28" spans="1:6" ht="36.75" customHeight="1">
      <c r="A28" s="88" t="s">
        <v>106</v>
      </c>
      <c r="B28" s="81" t="s">
        <v>17</v>
      </c>
      <c r="C28" s="81"/>
      <c r="D28" s="89">
        <f aca="true" t="shared" si="4" ref="D28:F30">D29</f>
        <v>2683933</v>
      </c>
      <c r="E28" s="89">
        <f t="shared" si="4"/>
        <v>2683933</v>
      </c>
      <c r="F28" s="115">
        <f t="shared" si="4"/>
        <v>146992</v>
      </c>
    </row>
    <row r="29" spans="1:6" ht="29.25" customHeight="1">
      <c r="A29" s="12" t="s">
        <v>108</v>
      </c>
      <c r="B29" s="25" t="s">
        <v>107</v>
      </c>
      <c r="C29" s="25"/>
      <c r="D29" s="52">
        <f>D30</f>
        <v>2683933</v>
      </c>
      <c r="E29" s="52">
        <f t="shared" si="4"/>
        <v>2683933</v>
      </c>
      <c r="F29" s="53">
        <f t="shared" si="4"/>
        <v>146992</v>
      </c>
    </row>
    <row r="30" spans="1:6" ht="27.75" customHeight="1">
      <c r="A30" s="11" t="s">
        <v>9</v>
      </c>
      <c r="B30" s="25" t="s">
        <v>107</v>
      </c>
      <c r="C30" s="25" t="s">
        <v>10</v>
      </c>
      <c r="D30" s="52">
        <f t="shared" si="4"/>
        <v>2683933</v>
      </c>
      <c r="E30" s="52">
        <f t="shared" si="4"/>
        <v>2683933</v>
      </c>
      <c r="F30" s="53">
        <f t="shared" si="4"/>
        <v>146992</v>
      </c>
    </row>
    <row r="31" spans="1:6" ht="36" customHeight="1">
      <c r="A31" s="8" t="s">
        <v>11</v>
      </c>
      <c r="B31" s="23" t="s">
        <v>107</v>
      </c>
      <c r="C31" s="23" t="s">
        <v>12</v>
      </c>
      <c r="D31" s="49">
        <v>2683933</v>
      </c>
      <c r="E31" s="47">
        <v>2683933</v>
      </c>
      <c r="F31" s="48">
        <v>146992</v>
      </c>
    </row>
    <row r="32" spans="1:6" ht="39.75" customHeight="1">
      <c r="A32" s="11" t="s">
        <v>109</v>
      </c>
      <c r="B32" s="25" t="s">
        <v>18</v>
      </c>
      <c r="C32" s="25"/>
      <c r="D32" s="52">
        <f aca="true" t="shared" si="5" ref="D32:F34">D33</f>
        <v>100000</v>
      </c>
      <c r="E32" s="52">
        <f t="shared" si="5"/>
        <v>100000</v>
      </c>
      <c r="F32" s="53">
        <f t="shared" si="5"/>
        <v>0</v>
      </c>
    </row>
    <row r="33" spans="1:6" ht="39" customHeight="1">
      <c r="A33" s="12" t="s">
        <v>111</v>
      </c>
      <c r="B33" s="25" t="s">
        <v>110</v>
      </c>
      <c r="C33" s="25"/>
      <c r="D33" s="52">
        <f t="shared" si="5"/>
        <v>100000</v>
      </c>
      <c r="E33" s="52">
        <f t="shared" si="5"/>
        <v>100000</v>
      </c>
      <c r="F33" s="53">
        <f t="shared" si="5"/>
        <v>0</v>
      </c>
    </row>
    <row r="34" spans="1:6" ht="24.75" customHeight="1">
      <c r="A34" s="11" t="s">
        <v>9</v>
      </c>
      <c r="B34" s="25" t="s">
        <v>110</v>
      </c>
      <c r="C34" s="25" t="s">
        <v>10</v>
      </c>
      <c r="D34" s="52">
        <f t="shared" si="5"/>
        <v>100000</v>
      </c>
      <c r="E34" s="52">
        <f t="shared" si="5"/>
        <v>100000</v>
      </c>
      <c r="F34" s="53">
        <f t="shared" si="5"/>
        <v>0</v>
      </c>
    </row>
    <row r="35" spans="1:6" ht="35.25" customHeight="1">
      <c r="A35" s="8" t="s">
        <v>11</v>
      </c>
      <c r="B35" s="23" t="s">
        <v>110</v>
      </c>
      <c r="C35" s="23" t="s">
        <v>12</v>
      </c>
      <c r="D35" s="49">
        <v>100000</v>
      </c>
      <c r="E35" s="47">
        <v>100000</v>
      </c>
      <c r="F35" s="48">
        <v>0</v>
      </c>
    </row>
    <row r="36" spans="1:6" ht="33.75" customHeight="1">
      <c r="A36" s="6" t="s">
        <v>112</v>
      </c>
      <c r="B36" s="20" t="s">
        <v>19</v>
      </c>
      <c r="C36" s="20"/>
      <c r="D36" s="45">
        <f>D37+D43</f>
        <v>8884772</v>
      </c>
      <c r="E36" s="45">
        <f>E37+E43</f>
        <v>18884772</v>
      </c>
      <c r="F36" s="44">
        <f>F37+F43</f>
        <v>0</v>
      </c>
    </row>
    <row r="37" spans="1:6" ht="33.75" customHeight="1">
      <c r="A37" s="6" t="s">
        <v>113</v>
      </c>
      <c r="B37" s="20" t="s">
        <v>20</v>
      </c>
      <c r="C37" s="20"/>
      <c r="D37" s="45">
        <f aca="true" t="shared" si="6" ref="D37:F39">D38</f>
        <v>3546110</v>
      </c>
      <c r="E37" s="45">
        <f t="shared" si="6"/>
        <v>3546110</v>
      </c>
      <c r="F37" s="44">
        <f t="shared" si="6"/>
        <v>0</v>
      </c>
    </row>
    <row r="38" spans="1:6" ht="27" customHeight="1">
      <c r="A38" s="6" t="s">
        <v>115</v>
      </c>
      <c r="B38" s="20" t="s">
        <v>114</v>
      </c>
      <c r="C38" s="20"/>
      <c r="D38" s="45">
        <f>D39+D41</f>
        <v>3546110</v>
      </c>
      <c r="E38" s="45">
        <f>E39+E41</f>
        <v>3546110</v>
      </c>
      <c r="F38" s="44">
        <f>F39+F41</f>
        <v>0</v>
      </c>
    </row>
    <row r="39" spans="1:6" ht="28.5" customHeight="1">
      <c r="A39" s="7" t="s">
        <v>9</v>
      </c>
      <c r="B39" s="20" t="s">
        <v>114</v>
      </c>
      <c r="C39" s="21" t="s">
        <v>10</v>
      </c>
      <c r="D39" s="45">
        <f t="shared" si="6"/>
        <v>3546110</v>
      </c>
      <c r="E39" s="45">
        <f t="shared" si="6"/>
        <v>3546110</v>
      </c>
      <c r="F39" s="44">
        <f t="shared" si="6"/>
        <v>0</v>
      </c>
    </row>
    <row r="40" spans="1:6" ht="26.25" customHeight="1">
      <c r="A40" s="8" t="s">
        <v>11</v>
      </c>
      <c r="B40" s="23" t="s">
        <v>114</v>
      </c>
      <c r="C40" s="22" t="s">
        <v>12</v>
      </c>
      <c r="D40" s="46">
        <v>3546110</v>
      </c>
      <c r="E40" s="47">
        <v>3546110</v>
      </c>
      <c r="F40" s="48">
        <v>0</v>
      </c>
    </row>
    <row r="41" spans="1:6" ht="13.5">
      <c r="A41" s="16" t="s">
        <v>44</v>
      </c>
      <c r="B41" s="20" t="s">
        <v>21</v>
      </c>
      <c r="C41" s="27" t="s">
        <v>45</v>
      </c>
      <c r="D41" s="63">
        <f>D42</f>
        <v>0</v>
      </c>
      <c r="E41" s="63">
        <f>E42</f>
        <v>0</v>
      </c>
      <c r="F41" s="84">
        <f>F42</f>
        <v>0</v>
      </c>
    </row>
    <row r="42" spans="1:6" ht="13.5">
      <c r="A42" s="71" t="s">
        <v>62</v>
      </c>
      <c r="B42" s="23" t="s">
        <v>21</v>
      </c>
      <c r="C42" s="22" t="s">
        <v>61</v>
      </c>
      <c r="D42" s="46">
        <v>0</v>
      </c>
      <c r="E42" s="47">
        <v>0</v>
      </c>
      <c r="F42" s="48">
        <v>0</v>
      </c>
    </row>
    <row r="43" spans="1:6" ht="36.75" customHeight="1">
      <c r="A43" s="6" t="s">
        <v>116</v>
      </c>
      <c r="B43" s="20" t="s">
        <v>22</v>
      </c>
      <c r="C43" s="20"/>
      <c r="D43" s="45">
        <f>D44+D47</f>
        <v>5338662</v>
      </c>
      <c r="E43" s="45">
        <f>E44+E47</f>
        <v>15338662</v>
      </c>
      <c r="F43" s="44">
        <f>F44+F47</f>
        <v>0</v>
      </c>
    </row>
    <row r="44" spans="1:6" ht="25.5" customHeight="1">
      <c r="A44" s="6" t="s">
        <v>66</v>
      </c>
      <c r="B44" s="20" t="s">
        <v>117</v>
      </c>
      <c r="C44" s="20"/>
      <c r="D44" s="45">
        <f aca="true" t="shared" si="7" ref="D44:F45">D45</f>
        <v>5338662</v>
      </c>
      <c r="E44" s="45">
        <f t="shared" si="7"/>
        <v>5338662</v>
      </c>
      <c r="F44" s="44">
        <f t="shared" si="7"/>
        <v>0</v>
      </c>
    </row>
    <row r="45" spans="1:6" ht="24.75" customHeight="1">
      <c r="A45" s="38" t="s">
        <v>9</v>
      </c>
      <c r="B45" s="74" t="s">
        <v>117</v>
      </c>
      <c r="C45" s="74" t="s">
        <v>10</v>
      </c>
      <c r="D45" s="54">
        <f t="shared" si="7"/>
        <v>5338662</v>
      </c>
      <c r="E45" s="54">
        <f t="shared" si="7"/>
        <v>5338662</v>
      </c>
      <c r="F45" s="99">
        <f t="shared" si="7"/>
        <v>0</v>
      </c>
    </row>
    <row r="46" spans="1:6" ht="32.25" customHeight="1">
      <c r="A46" s="35" t="s">
        <v>11</v>
      </c>
      <c r="B46" s="40" t="s">
        <v>117</v>
      </c>
      <c r="C46" s="40" t="s">
        <v>12</v>
      </c>
      <c r="D46" s="90">
        <v>5338662</v>
      </c>
      <c r="E46" s="97">
        <v>5338662</v>
      </c>
      <c r="F46" s="48">
        <v>0</v>
      </c>
    </row>
    <row r="47" spans="1:6" ht="26.25" customHeight="1">
      <c r="A47" s="107" t="s">
        <v>119</v>
      </c>
      <c r="B47" s="105" t="s">
        <v>118</v>
      </c>
      <c r="C47" s="105"/>
      <c r="D47" s="106">
        <f aca="true" t="shared" si="8" ref="D47:F48">D48</f>
        <v>0</v>
      </c>
      <c r="E47" s="106">
        <f t="shared" si="8"/>
        <v>10000000</v>
      </c>
      <c r="F47" s="106">
        <f t="shared" si="8"/>
        <v>0</v>
      </c>
    </row>
    <row r="48" spans="1:6" ht="32.25" customHeight="1">
      <c r="A48" s="38" t="s">
        <v>9</v>
      </c>
      <c r="B48" s="105" t="s">
        <v>118</v>
      </c>
      <c r="C48" s="105" t="s">
        <v>10</v>
      </c>
      <c r="D48" s="106">
        <f t="shared" si="8"/>
        <v>0</v>
      </c>
      <c r="E48" s="106">
        <f t="shared" si="8"/>
        <v>10000000</v>
      </c>
      <c r="F48" s="106">
        <f t="shared" si="8"/>
        <v>0</v>
      </c>
    </row>
    <row r="49" spans="1:6" ht="32.25" customHeight="1">
      <c r="A49" s="35" t="s">
        <v>11</v>
      </c>
      <c r="B49" s="116" t="s">
        <v>118</v>
      </c>
      <c r="C49" s="40" t="s">
        <v>12</v>
      </c>
      <c r="D49" s="90">
        <v>0</v>
      </c>
      <c r="E49" s="97">
        <v>10000000</v>
      </c>
      <c r="F49" s="48">
        <v>0</v>
      </c>
    </row>
    <row r="50" spans="1:6" ht="32.25" customHeight="1">
      <c r="A50" s="33" t="s">
        <v>120</v>
      </c>
      <c r="B50" s="87" t="s">
        <v>23</v>
      </c>
      <c r="C50" s="87"/>
      <c r="D50" s="57">
        <f>D51+D55+D59</f>
        <v>5613506</v>
      </c>
      <c r="E50" s="57">
        <f>E51+E55+E59</f>
        <v>5613506</v>
      </c>
      <c r="F50" s="44">
        <f>F51+F55+F59</f>
        <v>1084177.21</v>
      </c>
    </row>
    <row r="51" spans="1:6" ht="32.25" customHeight="1">
      <c r="A51" s="33" t="s">
        <v>121</v>
      </c>
      <c r="B51" s="87" t="s">
        <v>123</v>
      </c>
      <c r="C51" s="87"/>
      <c r="D51" s="57">
        <f aca="true" t="shared" si="9" ref="D51:F53">D52</f>
        <v>90000</v>
      </c>
      <c r="E51" s="57">
        <f t="shared" si="9"/>
        <v>90000</v>
      </c>
      <c r="F51" s="44">
        <f t="shared" si="9"/>
        <v>0</v>
      </c>
    </row>
    <row r="52" spans="1:6" ht="32.25" customHeight="1">
      <c r="A52" s="33" t="s">
        <v>122</v>
      </c>
      <c r="B52" s="87" t="s">
        <v>124</v>
      </c>
      <c r="C52" s="87"/>
      <c r="D52" s="57">
        <f t="shared" si="9"/>
        <v>90000</v>
      </c>
      <c r="E52" s="57">
        <f t="shared" si="9"/>
        <v>90000</v>
      </c>
      <c r="F52" s="44">
        <f t="shared" si="9"/>
        <v>0</v>
      </c>
    </row>
    <row r="53" spans="1:6" ht="32.25" customHeight="1">
      <c r="A53" s="36" t="s">
        <v>9</v>
      </c>
      <c r="B53" s="87" t="s">
        <v>124</v>
      </c>
      <c r="C53" s="87" t="s">
        <v>10</v>
      </c>
      <c r="D53" s="57">
        <f t="shared" si="9"/>
        <v>90000</v>
      </c>
      <c r="E53" s="57">
        <f t="shared" si="9"/>
        <v>90000</v>
      </c>
      <c r="F53" s="44">
        <f t="shared" si="9"/>
        <v>0</v>
      </c>
    </row>
    <row r="54" spans="1:6" ht="32.25" customHeight="1">
      <c r="A54" s="71" t="s">
        <v>11</v>
      </c>
      <c r="B54" s="109" t="s">
        <v>124</v>
      </c>
      <c r="C54" s="109" t="s">
        <v>12</v>
      </c>
      <c r="D54" s="117">
        <v>90000</v>
      </c>
      <c r="E54" s="117">
        <v>90000</v>
      </c>
      <c r="F54" s="118">
        <v>0</v>
      </c>
    </row>
    <row r="55" spans="1:6" ht="27.75" customHeight="1">
      <c r="A55" s="33" t="s">
        <v>125</v>
      </c>
      <c r="B55" s="87" t="s">
        <v>127</v>
      </c>
      <c r="C55" s="87"/>
      <c r="D55" s="45">
        <f>D56</f>
        <v>1691345</v>
      </c>
      <c r="E55" s="45">
        <f>E56</f>
        <v>1691345</v>
      </c>
      <c r="F55" s="44">
        <f>F56</f>
        <v>245249.99</v>
      </c>
    </row>
    <row r="56" spans="1:6" ht="37.5" customHeight="1">
      <c r="A56" s="33" t="s">
        <v>126</v>
      </c>
      <c r="B56" s="87" t="s">
        <v>128</v>
      </c>
      <c r="C56" s="87"/>
      <c r="D56" s="54">
        <f aca="true" t="shared" si="10" ref="D56:F57">D57</f>
        <v>1691345</v>
      </c>
      <c r="E56" s="45">
        <f t="shared" si="10"/>
        <v>1691345</v>
      </c>
      <c r="F56" s="44">
        <f t="shared" si="10"/>
        <v>245249.99</v>
      </c>
    </row>
    <row r="57" spans="1:6" ht="27.75" customHeight="1">
      <c r="A57" s="36" t="s">
        <v>9</v>
      </c>
      <c r="B57" s="87" t="s">
        <v>128</v>
      </c>
      <c r="C57" s="113" t="s">
        <v>10</v>
      </c>
      <c r="D57" s="44">
        <f t="shared" si="10"/>
        <v>1691345</v>
      </c>
      <c r="E57" s="72">
        <f t="shared" si="10"/>
        <v>1691345</v>
      </c>
      <c r="F57" s="44">
        <f t="shared" si="10"/>
        <v>245249.99</v>
      </c>
    </row>
    <row r="58" spans="1:6" ht="35.25" customHeight="1">
      <c r="A58" s="71" t="s">
        <v>11</v>
      </c>
      <c r="B58" s="86" t="s">
        <v>128</v>
      </c>
      <c r="C58" s="93" t="s">
        <v>12</v>
      </c>
      <c r="D58" s="75">
        <v>1691345</v>
      </c>
      <c r="E58" s="73">
        <v>1691345</v>
      </c>
      <c r="F58" s="48">
        <v>245249.99</v>
      </c>
    </row>
    <row r="59" spans="1:6" ht="27.75" customHeight="1">
      <c r="A59" s="33" t="s">
        <v>129</v>
      </c>
      <c r="B59" s="87" t="s">
        <v>130</v>
      </c>
      <c r="C59" s="87"/>
      <c r="D59" s="44">
        <f aca="true" t="shared" si="11" ref="D59:F61">D60</f>
        <v>3832161</v>
      </c>
      <c r="E59" s="56">
        <f t="shared" si="11"/>
        <v>3832161</v>
      </c>
      <c r="F59" s="44">
        <f t="shared" si="11"/>
        <v>838927.22</v>
      </c>
    </row>
    <row r="60" spans="1:6" ht="26.25" customHeight="1">
      <c r="A60" s="33" t="s">
        <v>67</v>
      </c>
      <c r="B60" s="87" t="s">
        <v>131</v>
      </c>
      <c r="C60" s="87"/>
      <c r="D60" s="57">
        <f t="shared" si="11"/>
        <v>3832161</v>
      </c>
      <c r="E60" s="57">
        <f t="shared" si="11"/>
        <v>3832161</v>
      </c>
      <c r="F60" s="44">
        <f t="shared" si="11"/>
        <v>838927.22</v>
      </c>
    </row>
    <row r="61" spans="1:6" ht="28.5" customHeight="1">
      <c r="A61" s="36" t="s">
        <v>9</v>
      </c>
      <c r="B61" s="87" t="s">
        <v>131</v>
      </c>
      <c r="C61" s="87" t="s">
        <v>10</v>
      </c>
      <c r="D61" s="45">
        <f t="shared" si="11"/>
        <v>3832161</v>
      </c>
      <c r="E61" s="45">
        <f t="shared" si="11"/>
        <v>3832161</v>
      </c>
      <c r="F61" s="44">
        <f t="shared" si="11"/>
        <v>838927.22</v>
      </c>
    </row>
    <row r="62" spans="1:6" ht="33.75" customHeight="1">
      <c r="A62" s="71" t="s">
        <v>11</v>
      </c>
      <c r="B62" s="86" t="s">
        <v>131</v>
      </c>
      <c r="C62" s="86" t="s">
        <v>12</v>
      </c>
      <c r="D62" s="58">
        <v>3832161</v>
      </c>
      <c r="E62" s="59">
        <v>3832161</v>
      </c>
      <c r="F62" s="48">
        <v>838927.22</v>
      </c>
    </row>
    <row r="63" spans="1:6" ht="42" customHeight="1">
      <c r="A63" s="36" t="s">
        <v>78</v>
      </c>
      <c r="B63" s="91" t="s">
        <v>77</v>
      </c>
      <c r="C63" s="91"/>
      <c r="D63" s="70">
        <f>D64+D67</f>
        <v>5443626.62</v>
      </c>
      <c r="E63" s="70">
        <f>E64+E67</f>
        <v>5689566.4</v>
      </c>
      <c r="F63" s="70">
        <f>F64+F67</f>
        <v>0</v>
      </c>
    </row>
    <row r="64" spans="1:6" ht="52.5" customHeight="1">
      <c r="A64" s="16" t="s">
        <v>73</v>
      </c>
      <c r="B64" s="85" t="s">
        <v>79</v>
      </c>
      <c r="C64" s="85"/>
      <c r="D64" s="70">
        <f aca="true" t="shared" si="12" ref="D64:F65">D65</f>
        <v>5443626.62</v>
      </c>
      <c r="E64" s="96">
        <f t="shared" si="12"/>
        <v>2640606.55</v>
      </c>
      <c r="F64" s="70">
        <f t="shared" si="12"/>
        <v>0</v>
      </c>
    </row>
    <row r="65" spans="1:6" ht="31.5" customHeight="1">
      <c r="A65" s="36" t="s">
        <v>9</v>
      </c>
      <c r="B65" s="85" t="s">
        <v>79</v>
      </c>
      <c r="C65" s="85" t="s">
        <v>10</v>
      </c>
      <c r="D65" s="70">
        <f t="shared" si="12"/>
        <v>5443626.62</v>
      </c>
      <c r="E65" s="96">
        <f t="shared" si="12"/>
        <v>2640606.55</v>
      </c>
      <c r="F65" s="70">
        <f t="shared" si="12"/>
        <v>0</v>
      </c>
    </row>
    <row r="66" spans="1:6" ht="31.5" customHeight="1">
      <c r="A66" s="71" t="s">
        <v>11</v>
      </c>
      <c r="B66" s="86" t="s">
        <v>79</v>
      </c>
      <c r="C66" s="86" t="s">
        <v>12</v>
      </c>
      <c r="D66" s="90">
        <v>5443626.62</v>
      </c>
      <c r="E66" s="55">
        <v>2640606.55</v>
      </c>
      <c r="F66" s="48">
        <v>0</v>
      </c>
    </row>
    <row r="67" spans="1:6" ht="28.5" customHeight="1">
      <c r="A67" s="107" t="s">
        <v>75</v>
      </c>
      <c r="B67" s="108" t="s">
        <v>80</v>
      </c>
      <c r="C67" s="108"/>
      <c r="D67" s="70">
        <f aca="true" t="shared" si="13" ref="D67:F68">D68</f>
        <v>0</v>
      </c>
      <c r="E67" s="96">
        <f t="shared" si="13"/>
        <v>3048959.85</v>
      </c>
      <c r="F67" s="70">
        <f t="shared" si="13"/>
        <v>0</v>
      </c>
    </row>
    <row r="68" spans="1:6" ht="31.5" customHeight="1">
      <c r="A68" s="36" t="s">
        <v>9</v>
      </c>
      <c r="B68" s="108" t="s">
        <v>80</v>
      </c>
      <c r="C68" s="108" t="s">
        <v>10</v>
      </c>
      <c r="D68" s="70">
        <f t="shared" si="13"/>
        <v>0</v>
      </c>
      <c r="E68" s="96">
        <f t="shared" si="13"/>
        <v>3048959.85</v>
      </c>
      <c r="F68" s="70">
        <f t="shared" si="13"/>
        <v>0</v>
      </c>
    </row>
    <row r="69" spans="1:6" ht="31.5" customHeight="1">
      <c r="A69" s="71" t="s">
        <v>11</v>
      </c>
      <c r="B69" s="109" t="s">
        <v>80</v>
      </c>
      <c r="C69" s="86" t="s">
        <v>12</v>
      </c>
      <c r="D69" s="90">
        <v>0</v>
      </c>
      <c r="E69" s="55">
        <v>3048959.85</v>
      </c>
      <c r="F69" s="48">
        <v>0</v>
      </c>
    </row>
    <row r="70" spans="1:6" ht="57" customHeight="1">
      <c r="A70" s="107" t="s">
        <v>132</v>
      </c>
      <c r="B70" s="108" t="s">
        <v>134</v>
      </c>
      <c r="C70" s="119"/>
      <c r="D70" s="106">
        <f aca="true" t="shared" si="14" ref="D70:F72">D71</f>
        <v>134470</v>
      </c>
      <c r="E70" s="106">
        <f t="shared" si="14"/>
        <v>134470</v>
      </c>
      <c r="F70" s="106">
        <f t="shared" si="14"/>
        <v>0</v>
      </c>
    </row>
    <row r="71" spans="1:6" ht="69" customHeight="1">
      <c r="A71" s="107" t="s">
        <v>133</v>
      </c>
      <c r="B71" s="108" t="s">
        <v>135</v>
      </c>
      <c r="C71" s="119"/>
      <c r="D71" s="106">
        <f t="shared" si="14"/>
        <v>134470</v>
      </c>
      <c r="E71" s="106">
        <f t="shared" si="14"/>
        <v>134470</v>
      </c>
      <c r="F71" s="106">
        <f t="shared" si="14"/>
        <v>0</v>
      </c>
    </row>
    <row r="72" spans="1:6" ht="31.5" customHeight="1">
      <c r="A72" s="36" t="s">
        <v>9</v>
      </c>
      <c r="B72" s="108" t="s">
        <v>135</v>
      </c>
      <c r="C72" s="119" t="s">
        <v>10</v>
      </c>
      <c r="D72" s="106">
        <f t="shared" si="14"/>
        <v>134470</v>
      </c>
      <c r="E72" s="106">
        <f t="shared" si="14"/>
        <v>134470</v>
      </c>
      <c r="F72" s="106">
        <f t="shared" si="14"/>
        <v>0</v>
      </c>
    </row>
    <row r="73" spans="1:6" ht="31.5" customHeight="1">
      <c r="A73" s="71" t="s">
        <v>11</v>
      </c>
      <c r="B73" s="109" t="s">
        <v>135</v>
      </c>
      <c r="C73" s="93" t="s">
        <v>12</v>
      </c>
      <c r="D73" s="90">
        <v>134470</v>
      </c>
      <c r="E73" s="97">
        <v>134470</v>
      </c>
      <c r="F73" s="48">
        <v>0</v>
      </c>
    </row>
    <row r="74" spans="1:6" ht="61.5" customHeight="1">
      <c r="A74" s="120" t="s">
        <v>136</v>
      </c>
      <c r="B74" s="79" t="s">
        <v>24</v>
      </c>
      <c r="C74" s="37"/>
      <c r="D74" s="57">
        <f>D75+D88+D91+D94+D100+D103+D97+D83</f>
        <v>18892560</v>
      </c>
      <c r="E74" s="57">
        <f>E75+E88+E91+E94+E100+E103+E97+E83</f>
        <v>19162212.22</v>
      </c>
      <c r="F74" s="44">
        <f>F75+F88+F91+F94+F100+F103+F97+F83</f>
        <v>3046451.83</v>
      </c>
    </row>
    <row r="75" spans="1:6" ht="12" customHeight="1">
      <c r="A75" s="10" t="s">
        <v>25</v>
      </c>
      <c r="B75" s="25" t="s">
        <v>26</v>
      </c>
      <c r="C75" s="20"/>
      <c r="D75" s="45">
        <f>D76+D78+D80</f>
        <v>13301102</v>
      </c>
      <c r="E75" s="45">
        <f>E76+E78+E80</f>
        <v>13301102</v>
      </c>
      <c r="F75" s="44">
        <f>F76+F78+F80</f>
        <v>2438973.14</v>
      </c>
    </row>
    <row r="76" spans="1:6" ht="60.75" customHeight="1">
      <c r="A76" s="7" t="s">
        <v>27</v>
      </c>
      <c r="B76" s="25" t="s">
        <v>26</v>
      </c>
      <c r="C76" s="21" t="s">
        <v>28</v>
      </c>
      <c r="D76" s="45">
        <f>D77</f>
        <v>9865776</v>
      </c>
      <c r="E76" s="45">
        <f>E77</f>
        <v>9865776</v>
      </c>
      <c r="F76" s="44">
        <f>F77</f>
        <v>1994004.11</v>
      </c>
    </row>
    <row r="77" spans="1:6" ht="24.75" customHeight="1">
      <c r="A77" s="8" t="s">
        <v>29</v>
      </c>
      <c r="B77" s="23" t="s">
        <v>26</v>
      </c>
      <c r="C77" s="22" t="s">
        <v>30</v>
      </c>
      <c r="D77" s="46">
        <v>9865776</v>
      </c>
      <c r="E77" s="47">
        <v>9865776</v>
      </c>
      <c r="F77" s="48">
        <v>1994004.11</v>
      </c>
    </row>
    <row r="78" spans="1:6" ht="24.75" customHeight="1">
      <c r="A78" s="7" t="s">
        <v>9</v>
      </c>
      <c r="B78" s="25" t="s">
        <v>26</v>
      </c>
      <c r="C78" s="26" t="s">
        <v>10</v>
      </c>
      <c r="D78" s="52">
        <f>D79</f>
        <v>3123816</v>
      </c>
      <c r="E78" s="52">
        <f>E79</f>
        <v>3123816</v>
      </c>
      <c r="F78" s="53">
        <f>F79</f>
        <v>391102.03</v>
      </c>
    </row>
    <row r="79" spans="1:6" ht="20.25">
      <c r="A79" s="8" t="s">
        <v>11</v>
      </c>
      <c r="B79" s="23" t="s">
        <v>26</v>
      </c>
      <c r="C79" s="22" t="s">
        <v>12</v>
      </c>
      <c r="D79" s="46">
        <v>3123816</v>
      </c>
      <c r="E79" s="62">
        <v>3123816</v>
      </c>
      <c r="F79" s="48">
        <v>391102.03</v>
      </c>
    </row>
    <row r="80" spans="1:6" s="14" customFormat="1" ht="13.5">
      <c r="A80" s="13" t="s">
        <v>44</v>
      </c>
      <c r="B80" s="25" t="s">
        <v>26</v>
      </c>
      <c r="C80" s="27" t="s">
        <v>45</v>
      </c>
      <c r="D80" s="64">
        <f>D81+D82</f>
        <v>311510</v>
      </c>
      <c r="E80" s="64">
        <f>E81+E82</f>
        <v>311510</v>
      </c>
      <c r="F80" s="65">
        <f>F81+F82</f>
        <v>53867</v>
      </c>
    </row>
    <row r="81" spans="1:6" s="14" customFormat="1" ht="13.5">
      <c r="A81" s="8" t="s">
        <v>62</v>
      </c>
      <c r="B81" s="80" t="s">
        <v>26</v>
      </c>
      <c r="C81" s="22" t="s">
        <v>61</v>
      </c>
      <c r="D81" s="46">
        <v>190000</v>
      </c>
      <c r="E81" s="62">
        <v>190000</v>
      </c>
      <c r="F81" s="48">
        <v>53867</v>
      </c>
    </row>
    <row r="82" spans="1:6" ht="13.5">
      <c r="A82" s="15" t="s">
        <v>31</v>
      </c>
      <c r="B82" s="80" t="s">
        <v>26</v>
      </c>
      <c r="C82" s="28" t="s">
        <v>32</v>
      </c>
      <c r="D82" s="66">
        <v>121510</v>
      </c>
      <c r="E82" s="67">
        <v>121510</v>
      </c>
      <c r="F82" s="48">
        <v>0</v>
      </c>
    </row>
    <row r="83" spans="1:6" ht="24" customHeight="1">
      <c r="A83" s="33" t="s">
        <v>137</v>
      </c>
      <c r="B83" s="91" t="s">
        <v>138</v>
      </c>
      <c r="C83" s="91"/>
      <c r="D83" s="121">
        <f>D84+D86</f>
        <v>1609169</v>
      </c>
      <c r="E83" s="121">
        <f>E84+E86</f>
        <v>1609169</v>
      </c>
      <c r="F83" s="122">
        <f>F84+F86</f>
        <v>82382.62</v>
      </c>
    </row>
    <row r="84" spans="1:6" ht="56.25" customHeight="1">
      <c r="A84" s="36" t="s">
        <v>27</v>
      </c>
      <c r="B84" s="91" t="s">
        <v>138</v>
      </c>
      <c r="C84" s="91" t="s">
        <v>28</v>
      </c>
      <c r="D84" s="121">
        <f>D85</f>
        <v>986669</v>
      </c>
      <c r="E84" s="121">
        <f>E85</f>
        <v>986669</v>
      </c>
      <c r="F84" s="122">
        <f>F85</f>
        <v>82382.62</v>
      </c>
    </row>
    <row r="85" spans="1:6" ht="21" customHeight="1">
      <c r="A85" s="71" t="s">
        <v>69</v>
      </c>
      <c r="B85" s="109" t="s">
        <v>138</v>
      </c>
      <c r="C85" s="109" t="s">
        <v>68</v>
      </c>
      <c r="D85" s="66">
        <v>986669</v>
      </c>
      <c r="E85" s="67">
        <v>986669</v>
      </c>
      <c r="F85" s="48">
        <v>82382.62</v>
      </c>
    </row>
    <row r="86" spans="1:6" ht="27.75" customHeight="1">
      <c r="A86" s="36" t="s">
        <v>9</v>
      </c>
      <c r="B86" s="91" t="s">
        <v>138</v>
      </c>
      <c r="C86" s="91" t="s">
        <v>10</v>
      </c>
      <c r="D86" s="121">
        <f>D87</f>
        <v>622500</v>
      </c>
      <c r="E86" s="121">
        <f>E87</f>
        <v>622500</v>
      </c>
      <c r="F86" s="122">
        <f>F87</f>
        <v>0</v>
      </c>
    </row>
    <row r="87" spans="1:6" ht="29.25" customHeight="1">
      <c r="A87" s="71" t="s">
        <v>11</v>
      </c>
      <c r="B87" s="109" t="s">
        <v>138</v>
      </c>
      <c r="C87" s="109" t="s">
        <v>12</v>
      </c>
      <c r="D87" s="66">
        <v>622500</v>
      </c>
      <c r="E87" s="67">
        <v>622500</v>
      </c>
      <c r="F87" s="48">
        <v>0</v>
      </c>
    </row>
    <row r="88" spans="1:6" ht="35.25" customHeight="1">
      <c r="A88" s="6" t="s">
        <v>33</v>
      </c>
      <c r="B88" s="77" t="s">
        <v>34</v>
      </c>
      <c r="C88" s="20"/>
      <c r="D88" s="45">
        <f aca="true" t="shared" si="15" ref="D88:F89">D89</f>
        <v>833277</v>
      </c>
      <c r="E88" s="45">
        <f t="shared" si="15"/>
        <v>833277</v>
      </c>
      <c r="F88" s="44">
        <f t="shared" si="15"/>
        <v>195983.56</v>
      </c>
    </row>
    <row r="89" spans="1:6" ht="61.5" customHeight="1">
      <c r="A89" s="7" t="s">
        <v>27</v>
      </c>
      <c r="B89" s="77" t="s">
        <v>34</v>
      </c>
      <c r="C89" s="21" t="s">
        <v>28</v>
      </c>
      <c r="D89" s="45">
        <f t="shared" si="15"/>
        <v>833277</v>
      </c>
      <c r="E89" s="45">
        <f t="shared" si="15"/>
        <v>833277</v>
      </c>
      <c r="F89" s="44">
        <f t="shared" si="15"/>
        <v>195983.56</v>
      </c>
    </row>
    <row r="90" spans="1:6" ht="26.25" customHeight="1">
      <c r="A90" s="29" t="s">
        <v>29</v>
      </c>
      <c r="B90" s="39" t="s">
        <v>34</v>
      </c>
      <c r="C90" s="34" t="s">
        <v>30</v>
      </c>
      <c r="D90" s="58">
        <v>833277</v>
      </c>
      <c r="E90" s="59">
        <v>833277</v>
      </c>
      <c r="F90" s="48">
        <v>195983.56</v>
      </c>
    </row>
    <row r="91" spans="1:6" ht="39.75" customHeight="1">
      <c r="A91" s="16" t="s">
        <v>63</v>
      </c>
      <c r="B91" s="78" t="s">
        <v>70</v>
      </c>
      <c r="C91" s="42"/>
      <c r="D91" s="60">
        <f aca="true" t="shared" si="16" ref="D91:F92">D92</f>
        <v>0</v>
      </c>
      <c r="E91" s="60">
        <f t="shared" si="16"/>
        <v>515592</v>
      </c>
      <c r="F91" s="51">
        <f t="shared" si="16"/>
        <v>85932</v>
      </c>
    </row>
    <row r="92" spans="1:6" ht="58.5" customHeight="1">
      <c r="A92" s="38" t="s">
        <v>27</v>
      </c>
      <c r="B92" s="78" t="s">
        <v>70</v>
      </c>
      <c r="C92" s="42" t="s">
        <v>28</v>
      </c>
      <c r="D92" s="60">
        <f t="shared" si="16"/>
        <v>0</v>
      </c>
      <c r="E92" s="60">
        <f t="shared" si="16"/>
        <v>515592</v>
      </c>
      <c r="F92" s="51">
        <f t="shared" si="16"/>
        <v>85932</v>
      </c>
    </row>
    <row r="93" spans="1:6" ht="26.25" customHeight="1">
      <c r="A93" s="35" t="s">
        <v>29</v>
      </c>
      <c r="B93" s="40" t="s">
        <v>70</v>
      </c>
      <c r="C93" s="41" t="s">
        <v>30</v>
      </c>
      <c r="D93" s="61">
        <v>0</v>
      </c>
      <c r="E93" s="55">
        <v>515592</v>
      </c>
      <c r="F93" s="48">
        <v>85932</v>
      </c>
    </row>
    <row r="94" spans="1:6" ht="15" customHeight="1">
      <c r="A94" s="31" t="s">
        <v>35</v>
      </c>
      <c r="B94" s="81" t="s">
        <v>36</v>
      </c>
      <c r="C94" s="37"/>
      <c r="D94" s="57">
        <f aca="true" t="shared" si="17" ref="D94:F95">D95</f>
        <v>200000</v>
      </c>
      <c r="E94" s="57">
        <f t="shared" si="17"/>
        <v>200000</v>
      </c>
      <c r="F94" s="44">
        <f t="shared" si="17"/>
        <v>0</v>
      </c>
    </row>
    <row r="95" spans="1:6" ht="15.75" customHeight="1">
      <c r="A95" s="7" t="s">
        <v>44</v>
      </c>
      <c r="B95" s="25" t="s">
        <v>36</v>
      </c>
      <c r="C95" s="21" t="s">
        <v>45</v>
      </c>
      <c r="D95" s="45">
        <f t="shared" si="17"/>
        <v>200000</v>
      </c>
      <c r="E95" s="45">
        <f t="shared" si="17"/>
        <v>200000</v>
      </c>
      <c r="F95" s="44">
        <f t="shared" si="17"/>
        <v>0</v>
      </c>
    </row>
    <row r="96" spans="1:6" ht="13.5">
      <c r="A96" s="8" t="s">
        <v>60</v>
      </c>
      <c r="B96" s="23" t="s">
        <v>36</v>
      </c>
      <c r="C96" s="22" t="s">
        <v>59</v>
      </c>
      <c r="D96" s="46">
        <v>200000</v>
      </c>
      <c r="E96" s="47">
        <v>200000</v>
      </c>
      <c r="F96" s="48">
        <v>0</v>
      </c>
    </row>
    <row r="97" spans="1:6" ht="20.25" customHeight="1">
      <c r="A97" s="16" t="s">
        <v>37</v>
      </c>
      <c r="B97" s="91" t="s">
        <v>38</v>
      </c>
      <c r="C97" s="92"/>
      <c r="D97" s="63">
        <f aca="true" t="shared" si="18" ref="D97:F98">D98</f>
        <v>645012</v>
      </c>
      <c r="E97" s="63">
        <f t="shared" si="18"/>
        <v>645012</v>
      </c>
      <c r="F97" s="84">
        <f t="shared" si="18"/>
        <v>161253</v>
      </c>
    </row>
    <row r="98" spans="1:6" ht="13.5">
      <c r="A98" s="16" t="s">
        <v>76</v>
      </c>
      <c r="B98" s="91" t="s">
        <v>38</v>
      </c>
      <c r="C98" s="92" t="s">
        <v>14</v>
      </c>
      <c r="D98" s="63">
        <f t="shared" si="18"/>
        <v>645012</v>
      </c>
      <c r="E98" s="63">
        <f t="shared" si="18"/>
        <v>645012</v>
      </c>
      <c r="F98" s="84">
        <f t="shared" si="18"/>
        <v>161253</v>
      </c>
    </row>
    <row r="99" spans="1:6" ht="20.25">
      <c r="A99" s="71" t="s">
        <v>39</v>
      </c>
      <c r="B99" s="86" t="s">
        <v>38</v>
      </c>
      <c r="C99" s="93" t="s">
        <v>40</v>
      </c>
      <c r="D99" s="46">
        <v>645012</v>
      </c>
      <c r="E99" s="47">
        <v>645012</v>
      </c>
      <c r="F99" s="48">
        <v>161253</v>
      </c>
    </row>
    <row r="100" spans="1:6" ht="13.5">
      <c r="A100" s="6" t="s">
        <v>8</v>
      </c>
      <c r="B100" s="25" t="s">
        <v>41</v>
      </c>
      <c r="C100" s="26"/>
      <c r="D100" s="52">
        <f aca="true" t="shared" si="19" ref="D100:F101">D101</f>
        <v>1914000</v>
      </c>
      <c r="E100" s="52">
        <f t="shared" si="19"/>
        <v>1914000</v>
      </c>
      <c r="F100" s="53">
        <f t="shared" si="19"/>
        <v>81927.51</v>
      </c>
    </row>
    <row r="101" spans="1:6" ht="24.75" customHeight="1">
      <c r="A101" s="11" t="s">
        <v>9</v>
      </c>
      <c r="B101" s="25" t="s">
        <v>41</v>
      </c>
      <c r="C101" s="26" t="s">
        <v>10</v>
      </c>
      <c r="D101" s="52">
        <f t="shared" si="19"/>
        <v>1914000</v>
      </c>
      <c r="E101" s="52">
        <f t="shared" si="19"/>
        <v>1914000</v>
      </c>
      <c r="F101" s="53">
        <f t="shared" si="19"/>
        <v>81927.51</v>
      </c>
    </row>
    <row r="102" spans="1:6" ht="20.25">
      <c r="A102" s="8" t="s">
        <v>11</v>
      </c>
      <c r="B102" s="23" t="s">
        <v>41</v>
      </c>
      <c r="C102" s="22" t="s">
        <v>12</v>
      </c>
      <c r="D102" s="46">
        <v>1914000</v>
      </c>
      <c r="E102" s="47">
        <v>1914000</v>
      </c>
      <c r="F102" s="48">
        <v>81927.51</v>
      </c>
    </row>
    <row r="103" spans="1:6" ht="30">
      <c r="A103" s="30" t="s">
        <v>139</v>
      </c>
      <c r="B103" s="24" t="s">
        <v>71</v>
      </c>
      <c r="C103" s="27"/>
      <c r="D103" s="50">
        <f aca="true" t="shared" si="20" ref="D103:F104">D104</f>
        <v>390000</v>
      </c>
      <c r="E103" s="50">
        <f t="shared" si="20"/>
        <v>144060.22</v>
      </c>
      <c r="F103" s="51">
        <f t="shared" si="20"/>
        <v>0</v>
      </c>
    </row>
    <row r="104" spans="1:6" ht="28.5" customHeight="1">
      <c r="A104" s="11" t="s">
        <v>9</v>
      </c>
      <c r="B104" s="24" t="s">
        <v>71</v>
      </c>
      <c r="C104" s="27" t="s">
        <v>10</v>
      </c>
      <c r="D104" s="50">
        <f t="shared" si="20"/>
        <v>390000</v>
      </c>
      <c r="E104" s="50">
        <f t="shared" si="20"/>
        <v>144060.22</v>
      </c>
      <c r="F104" s="51">
        <f t="shared" si="20"/>
        <v>0</v>
      </c>
    </row>
    <row r="105" spans="1:6" ht="27" customHeight="1">
      <c r="A105" s="8" t="s">
        <v>11</v>
      </c>
      <c r="B105" s="23" t="s">
        <v>71</v>
      </c>
      <c r="C105" s="22" t="s">
        <v>12</v>
      </c>
      <c r="D105" s="46">
        <v>390000</v>
      </c>
      <c r="E105" s="59">
        <v>144060.22</v>
      </c>
      <c r="F105" s="48">
        <v>0</v>
      </c>
    </row>
    <row r="106" spans="1:6" ht="40.5" customHeight="1">
      <c r="A106" s="33" t="s">
        <v>85</v>
      </c>
      <c r="B106" s="87" t="s">
        <v>81</v>
      </c>
      <c r="C106" s="87"/>
      <c r="D106" s="102">
        <f>D107+D110</f>
        <v>1500000</v>
      </c>
      <c r="E106" s="102">
        <f>E107+E110</f>
        <v>3799642.74</v>
      </c>
      <c r="F106" s="104">
        <f>F107+F110</f>
        <v>0</v>
      </c>
    </row>
    <row r="107" spans="1:6" ht="42" customHeight="1">
      <c r="A107" s="33" t="s">
        <v>86</v>
      </c>
      <c r="B107" s="87" t="s">
        <v>82</v>
      </c>
      <c r="C107" s="87"/>
      <c r="D107" s="102">
        <f aca="true" t="shared" si="21" ref="D107:F108">D108</f>
        <v>0</v>
      </c>
      <c r="E107" s="102">
        <f t="shared" si="21"/>
        <v>2299642.74</v>
      </c>
      <c r="F107" s="104">
        <f t="shared" si="21"/>
        <v>0</v>
      </c>
    </row>
    <row r="108" spans="1:6" ht="13.5">
      <c r="A108" s="36" t="s">
        <v>13</v>
      </c>
      <c r="B108" s="87" t="s">
        <v>82</v>
      </c>
      <c r="C108" s="87" t="s">
        <v>14</v>
      </c>
      <c r="D108" s="102">
        <f t="shared" si="21"/>
        <v>0</v>
      </c>
      <c r="E108" s="102">
        <f t="shared" si="21"/>
        <v>2299642.74</v>
      </c>
      <c r="F108" s="104">
        <f t="shared" si="21"/>
        <v>0</v>
      </c>
    </row>
    <row r="109" spans="1:6" ht="13.5">
      <c r="A109" s="71" t="s">
        <v>87</v>
      </c>
      <c r="B109" s="86" t="s">
        <v>82</v>
      </c>
      <c r="C109" s="86" t="s">
        <v>83</v>
      </c>
      <c r="D109" s="110">
        <v>0</v>
      </c>
      <c r="E109" s="111">
        <v>2299642.74</v>
      </c>
      <c r="F109" s="112">
        <v>0</v>
      </c>
    </row>
    <row r="110" spans="1:6" ht="34.5" customHeight="1">
      <c r="A110" s="33" t="s">
        <v>74</v>
      </c>
      <c r="B110" s="87" t="s">
        <v>84</v>
      </c>
      <c r="C110" s="87"/>
      <c r="D110" s="102">
        <f aca="true" t="shared" si="22" ref="D110:F111">D111</f>
        <v>1500000</v>
      </c>
      <c r="E110" s="102">
        <f t="shared" si="22"/>
        <v>1500000</v>
      </c>
      <c r="F110" s="104">
        <f t="shared" si="22"/>
        <v>0</v>
      </c>
    </row>
    <row r="111" spans="1:6" ht="27" customHeight="1">
      <c r="A111" s="11" t="s">
        <v>9</v>
      </c>
      <c r="B111" s="87" t="s">
        <v>84</v>
      </c>
      <c r="C111" s="113" t="s">
        <v>10</v>
      </c>
      <c r="D111" s="102">
        <f t="shared" si="22"/>
        <v>1500000</v>
      </c>
      <c r="E111" s="102">
        <f t="shared" si="22"/>
        <v>1500000</v>
      </c>
      <c r="F111" s="104">
        <f t="shared" si="22"/>
        <v>0</v>
      </c>
    </row>
    <row r="112" spans="1:6" ht="30.75" customHeight="1">
      <c r="A112" s="8" t="s">
        <v>11</v>
      </c>
      <c r="B112" s="86" t="s">
        <v>84</v>
      </c>
      <c r="C112" s="93" t="s">
        <v>12</v>
      </c>
      <c r="D112" s="110">
        <v>1500000</v>
      </c>
      <c r="E112" s="111">
        <v>1500000</v>
      </c>
      <c r="F112" s="112">
        <v>0</v>
      </c>
    </row>
    <row r="113" spans="1:6" ht="13.5">
      <c r="A113" s="11" t="s">
        <v>42</v>
      </c>
      <c r="B113" s="25" t="s">
        <v>43</v>
      </c>
      <c r="C113" s="26"/>
      <c r="D113" s="52">
        <f>D117+D120+D123+D126+D114</f>
        <v>8017131</v>
      </c>
      <c r="E113" s="52">
        <f>E117+E120+E123+E126+E114</f>
        <v>8017131</v>
      </c>
      <c r="F113" s="53">
        <f>F117+F120+F123+F126+F114</f>
        <v>5379283</v>
      </c>
    </row>
    <row r="114" spans="1:6" ht="91.5" customHeight="1">
      <c r="A114" s="33" t="s">
        <v>140</v>
      </c>
      <c r="B114" s="87" t="s">
        <v>141</v>
      </c>
      <c r="C114" s="87"/>
      <c r="D114" s="52">
        <f aca="true" t="shared" si="23" ref="D114:F115">D115</f>
        <v>4500000</v>
      </c>
      <c r="E114" s="52">
        <f t="shared" si="23"/>
        <v>4500000</v>
      </c>
      <c r="F114" s="53">
        <f t="shared" si="23"/>
        <v>4500000</v>
      </c>
    </row>
    <row r="115" spans="1:6" ht="26.25" customHeight="1">
      <c r="A115" s="36" t="s">
        <v>48</v>
      </c>
      <c r="B115" s="87" t="s">
        <v>141</v>
      </c>
      <c r="C115" s="113" t="s">
        <v>49</v>
      </c>
      <c r="D115" s="52">
        <f t="shared" si="23"/>
        <v>4500000</v>
      </c>
      <c r="E115" s="52">
        <f t="shared" si="23"/>
        <v>4500000</v>
      </c>
      <c r="F115" s="53">
        <f t="shared" si="23"/>
        <v>4500000</v>
      </c>
    </row>
    <row r="116" spans="1:6" ht="24" customHeight="1">
      <c r="A116" s="71" t="s">
        <v>50</v>
      </c>
      <c r="B116" s="109" t="s">
        <v>141</v>
      </c>
      <c r="C116" s="93" t="s">
        <v>51</v>
      </c>
      <c r="D116" s="123">
        <v>4500000</v>
      </c>
      <c r="E116" s="123">
        <v>4500000</v>
      </c>
      <c r="F116" s="124">
        <v>4500000</v>
      </c>
    </row>
    <row r="117" spans="1:6" ht="40.5">
      <c r="A117" s="6" t="s">
        <v>46</v>
      </c>
      <c r="B117" s="25" t="s">
        <v>47</v>
      </c>
      <c r="C117" s="20"/>
      <c r="D117" s="45">
        <f aca="true" t="shared" si="24" ref="D117:F118">D118</f>
        <v>354780</v>
      </c>
      <c r="E117" s="45">
        <f t="shared" si="24"/>
        <v>354780</v>
      </c>
      <c r="F117" s="44">
        <f t="shared" si="24"/>
        <v>88695</v>
      </c>
    </row>
    <row r="118" spans="1:6" ht="13.5">
      <c r="A118" s="6" t="s">
        <v>48</v>
      </c>
      <c r="B118" s="25" t="s">
        <v>47</v>
      </c>
      <c r="C118" s="20" t="s">
        <v>49</v>
      </c>
      <c r="D118" s="45">
        <f t="shared" si="24"/>
        <v>354780</v>
      </c>
      <c r="E118" s="45">
        <f t="shared" si="24"/>
        <v>354780</v>
      </c>
      <c r="F118" s="44">
        <f t="shared" si="24"/>
        <v>88695</v>
      </c>
    </row>
    <row r="119" spans="1:6" ht="13.5">
      <c r="A119" s="9" t="s">
        <v>50</v>
      </c>
      <c r="B119" s="23" t="s">
        <v>47</v>
      </c>
      <c r="C119" s="23" t="s">
        <v>51</v>
      </c>
      <c r="D119" s="49">
        <v>354780</v>
      </c>
      <c r="E119" s="47">
        <v>354780</v>
      </c>
      <c r="F119" s="48">
        <v>88695</v>
      </c>
    </row>
    <row r="120" spans="1:6" ht="30">
      <c r="A120" s="12" t="s">
        <v>52</v>
      </c>
      <c r="B120" s="25" t="s">
        <v>53</v>
      </c>
      <c r="C120" s="25"/>
      <c r="D120" s="52">
        <f aca="true" t="shared" si="25" ref="D120:F121">D121</f>
        <v>445500</v>
      </c>
      <c r="E120" s="52">
        <f t="shared" si="25"/>
        <v>445500</v>
      </c>
      <c r="F120" s="53">
        <f t="shared" si="25"/>
        <v>111375</v>
      </c>
    </row>
    <row r="121" spans="1:6" ht="13.5">
      <c r="A121" s="6" t="s">
        <v>48</v>
      </c>
      <c r="B121" s="25" t="s">
        <v>53</v>
      </c>
      <c r="C121" s="25" t="s">
        <v>49</v>
      </c>
      <c r="D121" s="52">
        <f t="shared" si="25"/>
        <v>445500</v>
      </c>
      <c r="E121" s="52">
        <f t="shared" si="25"/>
        <v>445500</v>
      </c>
      <c r="F121" s="53">
        <f t="shared" si="25"/>
        <v>111375</v>
      </c>
    </row>
    <row r="122" spans="1:6" ht="13.5">
      <c r="A122" s="9" t="s">
        <v>50</v>
      </c>
      <c r="B122" s="23" t="s">
        <v>53</v>
      </c>
      <c r="C122" s="23" t="s">
        <v>51</v>
      </c>
      <c r="D122" s="49">
        <v>445500</v>
      </c>
      <c r="E122" s="47">
        <v>445500</v>
      </c>
      <c r="F122" s="48">
        <v>111375</v>
      </c>
    </row>
    <row r="123" spans="1:6" ht="24" customHeight="1">
      <c r="A123" s="6" t="s">
        <v>54</v>
      </c>
      <c r="B123" s="25" t="s">
        <v>55</v>
      </c>
      <c r="C123" s="20"/>
      <c r="D123" s="45">
        <f aca="true" t="shared" si="26" ref="D123:F124">D124</f>
        <v>38143</v>
      </c>
      <c r="E123" s="45">
        <f t="shared" si="26"/>
        <v>38143</v>
      </c>
      <c r="F123" s="44">
        <f t="shared" si="26"/>
        <v>9536</v>
      </c>
    </row>
    <row r="124" spans="1:6" ht="13.5">
      <c r="A124" s="6" t="s">
        <v>48</v>
      </c>
      <c r="B124" s="25" t="s">
        <v>55</v>
      </c>
      <c r="C124" s="20" t="s">
        <v>49</v>
      </c>
      <c r="D124" s="45">
        <f t="shared" si="26"/>
        <v>38143</v>
      </c>
      <c r="E124" s="45">
        <f t="shared" si="26"/>
        <v>38143</v>
      </c>
      <c r="F124" s="44">
        <f t="shared" si="26"/>
        <v>9536</v>
      </c>
    </row>
    <row r="125" spans="1:6" ht="13.5">
      <c r="A125" s="9" t="s">
        <v>50</v>
      </c>
      <c r="B125" s="23" t="s">
        <v>55</v>
      </c>
      <c r="C125" s="23" t="s">
        <v>51</v>
      </c>
      <c r="D125" s="49">
        <v>38143</v>
      </c>
      <c r="E125" s="47">
        <v>38143</v>
      </c>
      <c r="F125" s="48">
        <v>9536</v>
      </c>
    </row>
    <row r="126" spans="1:6" ht="55.5" customHeight="1">
      <c r="A126" s="6" t="s">
        <v>56</v>
      </c>
      <c r="B126" s="25" t="s">
        <v>57</v>
      </c>
      <c r="C126" s="20"/>
      <c r="D126" s="45">
        <f aca="true" t="shared" si="27" ref="D126:F127">D127</f>
        <v>2678708</v>
      </c>
      <c r="E126" s="45">
        <f t="shared" si="27"/>
        <v>2678708</v>
      </c>
      <c r="F126" s="44">
        <f t="shared" si="27"/>
        <v>669677</v>
      </c>
    </row>
    <row r="127" spans="1:6" ht="13.5">
      <c r="A127" s="6" t="s">
        <v>48</v>
      </c>
      <c r="B127" s="25" t="s">
        <v>57</v>
      </c>
      <c r="C127" s="20" t="s">
        <v>49</v>
      </c>
      <c r="D127" s="45">
        <f t="shared" si="27"/>
        <v>2678708</v>
      </c>
      <c r="E127" s="45">
        <f t="shared" si="27"/>
        <v>2678708</v>
      </c>
      <c r="F127" s="44">
        <f t="shared" si="27"/>
        <v>669677</v>
      </c>
    </row>
    <row r="128" spans="1:6" ht="13.5">
      <c r="A128" s="9" t="s">
        <v>50</v>
      </c>
      <c r="B128" s="23" t="s">
        <v>57</v>
      </c>
      <c r="C128" s="23" t="s">
        <v>51</v>
      </c>
      <c r="D128" s="49">
        <v>2678708</v>
      </c>
      <c r="E128" s="47">
        <v>2678708</v>
      </c>
      <c r="F128" s="48">
        <v>669677</v>
      </c>
    </row>
    <row r="129" spans="1:6" ht="27.75" customHeight="1">
      <c r="A129" s="107" t="s">
        <v>142</v>
      </c>
      <c r="B129" s="108" t="s">
        <v>145</v>
      </c>
      <c r="C129" s="108"/>
      <c r="D129" s="125">
        <f aca="true" t="shared" si="28" ref="D129:F132">D130</f>
        <v>0</v>
      </c>
      <c r="E129" s="125">
        <f t="shared" si="28"/>
        <v>40000000</v>
      </c>
      <c r="F129" s="98">
        <f t="shared" si="28"/>
        <v>0</v>
      </c>
    </row>
    <row r="130" spans="1:6" ht="22.5" customHeight="1">
      <c r="A130" s="107" t="s">
        <v>143</v>
      </c>
      <c r="B130" s="108" t="s">
        <v>146</v>
      </c>
      <c r="C130" s="108"/>
      <c r="D130" s="125">
        <f t="shared" si="28"/>
        <v>0</v>
      </c>
      <c r="E130" s="125">
        <f t="shared" si="28"/>
        <v>40000000</v>
      </c>
      <c r="F130" s="98">
        <f t="shared" si="28"/>
        <v>0</v>
      </c>
    </row>
    <row r="131" spans="1:6" ht="42.75" customHeight="1">
      <c r="A131" s="107" t="s">
        <v>144</v>
      </c>
      <c r="B131" s="108" t="s">
        <v>147</v>
      </c>
      <c r="C131" s="108"/>
      <c r="D131" s="125">
        <f t="shared" si="28"/>
        <v>0</v>
      </c>
      <c r="E131" s="125">
        <f t="shared" si="28"/>
        <v>40000000</v>
      </c>
      <c r="F131" s="98">
        <f t="shared" si="28"/>
        <v>0</v>
      </c>
    </row>
    <row r="132" spans="1:6" ht="30" customHeight="1">
      <c r="A132" s="36" t="s">
        <v>9</v>
      </c>
      <c r="B132" s="108" t="s">
        <v>147</v>
      </c>
      <c r="C132" s="108" t="s">
        <v>10</v>
      </c>
      <c r="D132" s="125">
        <f t="shared" si="28"/>
        <v>0</v>
      </c>
      <c r="E132" s="125">
        <f t="shared" si="28"/>
        <v>40000000</v>
      </c>
      <c r="F132" s="98">
        <f t="shared" si="28"/>
        <v>0</v>
      </c>
    </row>
    <row r="133" spans="1:6" ht="32.25" customHeight="1">
      <c r="A133" s="71" t="s">
        <v>11</v>
      </c>
      <c r="B133" s="109" t="s">
        <v>147</v>
      </c>
      <c r="C133" s="86" t="s">
        <v>12</v>
      </c>
      <c r="D133" s="49">
        <v>0</v>
      </c>
      <c r="E133" s="47">
        <v>40000000</v>
      </c>
      <c r="F133" s="48">
        <v>0</v>
      </c>
    </row>
    <row r="134" spans="1:6" ht="13.5">
      <c r="A134" s="5" t="s">
        <v>58</v>
      </c>
      <c r="B134" s="25"/>
      <c r="C134" s="20"/>
      <c r="D134" s="68">
        <f>D12+D28+D32+D36+D63+D74+D113+D50+D106+D129+D70</f>
        <v>88763984.61</v>
      </c>
      <c r="E134" s="68">
        <f>E12+E28+E32+E36+E63+E74+E113+E50+E106+E129+E70</f>
        <v>141410071.24</v>
      </c>
      <c r="F134" s="69">
        <f>F12+F28+F32+F36+F63+F74+F113+F50+F106+F129+F70</f>
        <v>20711797.87</v>
      </c>
    </row>
    <row r="135" spans="2:6" ht="13.5">
      <c r="B135" s="82"/>
      <c r="F135" s="2"/>
    </row>
    <row r="136" spans="2:6" ht="13.5">
      <c r="B136" s="82"/>
      <c r="F136" s="2"/>
    </row>
    <row r="137" spans="2:6" ht="11.25" customHeight="1">
      <c r="B137" s="82"/>
      <c r="F137" s="2"/>
    </row>
    <row r="138" ht="13.5">
      <c r="F138" s="2"/>
    </row>
    <row r="139" ht="13.5">
      <c r="F139" s="2"/>
    </row>
    <row r="140" ht="12.75" customHeight="1">
      <c r="F140" s="2"/>
    </row>
    <row r="141" ht="12" customHeight="1">
      <c r="F141" s="2"/>
    </row>
    <row r="142" ht="13.5">
      <c r="F142" s="2"/>
    </row>
    <row r="143" ht="13.5">
      <c r="F143" s="2"/>
    </row>
    <row r="144" ht="13.5">
      <c r="F144" s="2"/>
    </row>
    <row r="145" ht="11.25" customHeight="1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2" customHeight="1">
      <c r="F150" s="2"/>
    </row>
    <row r="151" ht="13.5">
      <c r="F151" s="2"/>
    </row>
    <row r="152" ht="13.5">
      <c r="F152" s="2"/>
    </row>
    <row r="153" ht="13.5">
      <c r="F153" s="2"/>
    </row>
    <row r="154" ht="12.75" customHeight="1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1.25" customHeight="1">
      <c r="F159" s="2"/>
    </row>
    <row r="160" ht="13.5">
      <c r="F160" s="2"/>
    </row>
    <row r="161" ht="13.5">
      <c r="F161" s="2"/>
    </row>
  </sheetData>
  <sheetProtection selectLockedCells="1" selectUnlockedCells="1"/>
  <mergeCells count="4">
    <mergeCell ref="A3:F3"/>
    <mergeCell ref="A4:F4"/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2022-04-11T06:43:03Z</cp:lastPrinted>
  <dcterms:modified xsi:type="dcterms:W3CDTF">2022-04-11T06:43:06Z</dcterms:modified>
  <cp:category/>
  <cp:version/>
  <cp:contentType/>
  <cp:contentStatus/>
</cp:coreProperties>
</file>