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<sst xmlns="http://schemas.openxmlformats.org/spreadsheetml/2006/main" count="332" uniqueCount="139">
  <si>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</si>
  <si>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</si>
  <si>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</si>
  <si>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</si>
  <si>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</si>
  <si>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</si>
  <si>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</si>
  <si>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</si>
  <si>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</si>
  <si>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</si>
  <si>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</si>
  <si>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</si>
  <si>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</si>
  <si>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</si>
  <si>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</si>
  <si>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</si>
  <si>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</si>
  <si>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</si>
  <si>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</si>
  <si>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</si>
  <si>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</si>
  <si>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</si>
  <si>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</si>
  <si>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</si>
  <si>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</si>
  <si>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</si>
  <si>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</si>
  <si>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</si>
  <si>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</si>
  <si>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</si>
  <si>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</si>
  <si>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24 1 00 00000</t>
  </si>
  <si>
    <t>24 1 00 00920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</si>
  <si>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</si>
  <si>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</si>
  <si>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</si>
  <si>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</si>
  <si>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</si>
  <si>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</si>
  <si>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</si>
  <si>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30 4 00 00000</t>
  </si>
  <si>
    <t>30 4 00 00920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</si>
  <si>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</si>
  <si>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</si>
  <si>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</si>
  <si>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</si>
  <si>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</si>
  <si>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</si>
  <si>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</si>
  <si>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</si>
  <si>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</si>
  <si>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</si>
  <si>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</si>
  <si>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</si>
  <si>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</si>
  <si>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</si>
  <si>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</si>
  <si>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</si>
  <si>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</si>
  <si>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</si>
  <si>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</si>
  <si>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</si>
  <si>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</si>
  <si>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</si>
  <si>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</si>
  <si>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</si>
  <si>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</si>
  <si>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</si>
  <si>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</si>
  <si>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</si>
  <si>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</si>
  <si>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</si>
  <si>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</si>
  <si>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</si>
  <si>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</si>
  <si>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</si>
  <si>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</si>
  <si>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</si>
  <si>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</si>
  <si>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</si>
  <si>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</si>
  <si>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</si>
  <si>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</si>
  <si>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</si>
  <si>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</si>
  <si>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                                                                                                                   Администрации ГП "Город Таруса"</t>
  </si>
  <si>
    <t>05 5 00 L4970</t>
  </si>
  <si>
    <t>Субсидия на реализацию мероприятий по подпрограмме "Обеспечение жильем молодых семей"</t>
  </si>
  <si>
    <t>Основное мороприятие "Содержание территории городского поселения город Таруса"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</si>
  <si>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</si>
  <si>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</si>
  <si>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</si>
  <si>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</si>
  <si>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Подпрограмма "Энергосбережение на территории города Тарусы на 2019-2021 годы"</t>
  </si>
  <si>
    <t>Подпрограмма "Уличное освещение территории городского поселения "Город Таруса" на 2019-2021 годы"</t>
  </si>
  <si>
    <t>Мероприятия по улучшению освещения улиц города Таруса</t>
  </si>
  <si>
    <t>110</t>
  </si>
  <si>
    <t>Расходы на выплаты персоналу казенных учреждений</t>
  </si>
  <si>
    <t>54 0 00 00530</t>
  </si>
  <si>
    <t>54 0 00 S0240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</si>
  <si>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</si>
  <si>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</si>
  <si>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                                                                                                                   Приложение № 4 к Постановлению</t>
  </si>
  <si>
    <t>Подпрограмма "Благоустройство территории городского поселения "Город Таруса" на 2019-2021 годы"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</si>
  <si>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</si>
  <si>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</si>
  <si>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</si>
  <si>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Реализация программ формирования современной городской среды (за счет средств областного бюджета)</t>
  </si>
  <si>
    <t>30 4 00 S9111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</si>
  <si>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</si>
  <si>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Социальныое обеспечение и иные выплаты  нселению</t>
  </si>
  <si>
    <t>ности), группам и подгруппам видов расходов классификации расходов бюджета на 2021 год</t>
  </si>
  <si>
    <t>Уточненный план на 2021 год</t>
  </si>
  <si>
    <t>05 2 00 00930</t>
  </si>
  <si>
    <t>Содержание муниципального имущества</t>
  </si>
  <si>
    <t>Подпрограмма "Повышение безопасности дорожного движения в 2021-2025 годах"</t>
  </si>
  <si>
    <t>Подпрограмма "Совершенствование и развитие улично-дорожной ГП "Город Таруса" на период 2021-2025 гг"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</si>
  <si>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</si>
  <si>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</si>
  <si>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</si>
  <si>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31 0 F2 55550</t>
  </si>
  <si>
    <t>31 0 F2 85550</t>
  </si>
  <si>
    <t>69 0 00 00000</t>
  </si>
  <si>
    <t>69 0 F3 67483</t>
  </si>
  <si>
    <t>360</t>
  </si>
  <si>
    <t>69 0 F3 67484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</si>
  <si>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</si>
  <si>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</si>
  <si>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</si>
  <si>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</si>
  <si>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Субсидия на переселение граждан из аварийного жилищного фонда за счет средств областного бюджета</t>
  </si>
  <si>
    <t>"Об исполнении бюджета ГП "Город Таруса" за полугодие 2021 года"</t>
  </si>
  <si>
    <t>Бюджетные ассигнования в соответствии с Решением Городской Думы ГП "Город Таруса" от 25.06.2021г. № 49</t>
  </si>
  <si>
    <t>Исполнено на 01.05.21.</t>
  </si>
  <si>
    <t>54 0 00 00270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</si>
  <si>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</si>
  <si>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Субсидия на реализацию мероприятий по созданию и содержанию мест (площадок) накопления твердых коммунальных отходов</t>
  </si>
  <si>
    <t>05 Г 00 S2122</t>
  </si>
  <si>
    <t>от 12.07.2021г.  №  152-П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</si>
</sst>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center" vertical="center" wrapText="1"/>
      <protection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0" fontId="20" fillId="27" borderId="11" xfId="0" applyFont="1" applyFill="1" applyBorder="1" applyAlignment="1">
      <alignment horizontal="justify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6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24" borderId="17" xfId="0" applyNumberFormat="1" applyFont="1" applyFill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20" fillId="24" borderId="16" xfId="0" applyNumberFormat="1" applyFont="1" applyFill="1" applyBorder="1" applyAlignment="1" applyProtection="1">
      <alignment horizontal="center" vertical="center" wrapText="1"/>
      <protection/>
    </xf>
    <xf numFmtId="4" fontId="20" fillId="24" borderId="16" xfId="0" applyNumberFormat="1" applyFont="1" applyFill="1" applyBorder="1" applyAlignment="1">
      <alignment horizontal="center" vertical="center"/>
    </xf>
    <xf numFmtId="4" fontId="20" fillId="26" borderId="17" xfId="0" applyNumberFormat="1" applyFont="1" applyFill="1" applyBorder="1" applyAlignment="1">
      <alignment horizontal="center" vertical="center"/>
    </xf>
    <xf numFmtId="4" fontId="20" fillId="24" borderId="17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29" borderId="17" xfId="0" applyNumberFormat="1" applyFont="1" applyFill="1" applyBorder="1" applyAlignment="1" applyProtection="1">
      <alignment horizontal="center" vertical="center" wrapText="1"/>
      <protection/>
    </xf>
    <xf numFmtId="4" fontId="20" fillId="29" borderId="17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2" xfId="0" applyNumberFormat="1" applyFont="1" applyFill="1" applyBorder="1" applyAlignment="1" applyProtection="1">
      <alignment horizontal="center" vertical="center" wrapText="1"/>
      <protection/>
    </xf>
    <xf numFmtId="4" fontId="20" fillId="26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8" borderId="12" xfId="0" applyNumberFormat="1" applyFont="1" applyFill="1" applyBorder="1" applyAlignment="1" applyProtection="1">
      <alignment horizontal="center" vertical="center" wrapText="1"/>
      <protection/>
    </xf>
    <xf numFmtId="4" fontId="20" fillId="28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0" borderId="20" xfId="0" applyNumberFormat="1" applyFont="1" applyBorder="1" applyAlignment="1">
      <alignment horizontal="center" vertical="center"/>
    </xf>
    <xf numFmtId="4" fontId="20" fillId="24" borderId="21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5" xfId="0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7" borderId="11" xfId="0" applyNumberFormat="1" applyFont="1" applyFill="1" applyBorder="1" applyAlignment="1">
      <alignment horizontal="center" vertical="top" wrapText="1"/>
    </xf>
    <xf numFmtId="49" fontId="20" fillId="29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25" borderId="14" xfId="0" applyNumberFormat="1" applyFont="1" applyFill="1" applyBorder="1" applyAlignment="1" applyProtection="1">
      <alignment horizontal="left" vertical="top" wrapText="1" shrinkToFit="1"/>
      <protection/>
    </xf>
    <xf numFmtId="4" fontId="20" fillId="25" borderId="18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27" borderId="11" xfId="0" applyNumberFormat="1" applyFont="1" applyFill="1" applyBorder="1" applyAlignment="1" applyProtection="1">
      <alignment horizontal="center" vertical="top" wrapText="1"/>
      <protection/>
    </xf>
    <xf numFmtId="49" fontId="20" fillId="29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26" borderId="17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/>
    </xf>
    <xf numFmtId="49" fontId="20" fillId="30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center" vertical="center" wrapText="1"/>
      <protection/>
    </xf>
    <xf numFmtId="4" fontId="20" fillId="30" borderId="12" xfId="0" applyNumberFormat="1" applyFont="1" applyFill="1" applyBorder="1" applyAlignment="1" applyProtection="1">
      <alignment horizontal="center" vertical="center" wrapText="1"/>
      <protection/>
    </xf>
    <xf numFmtId="49" fontId="20" fillId="31" borderId="10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5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23" xfId="0" applyNumberFormat="1" applyFont="1" applyFill="1" applyBorder="1" applyAlignment="1">
      <alignment horizontal="center" vertical="center" wrapText="1"/>
    </xf>
    <xf numFmtId="4" fontId="20" fillId="29" borderId="15" xfId="0" applyNumberFormat="1" applyFont="1" applyFill="1" applyBorder="1" applyAlignment="1">
      <alignment horizontal="center" vertical="center"/>
    </xf>
    <xf numFmtId="49" fontId="20" fillId="30" borderId="11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49" fontId="20" fillId="32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2" borderId="11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4" fontId="20" fillId="31" borderId="12" xfId="0" applyNumberFormat="1" applyFont="1" applyFill="1" applyBorder="1" applyAlignment="1" applyProtection="1">
      <alignment horizontal="center" vertical="center" wrapText="1"/>
      <protection/>
    </xf>
    <xf numFmtId="4" fontId="20" fillId="31" borderId="16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33" borderId="18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 applyProtection="1">
      <alignment horizontal="center" vertical="top" wrapText="1"/>
      <protection/>
    </xf>
    <xf numFmtId="49" fontId="20" fillId="24" borderId="24" xfId="0" applyNumberFormat="1" applyFont="1" applyFill="1" applyBorder="1" applyAlignment="1">
      <alignment horizontal="center" vertical="center" wrapText="1"/>
    </xf>
    <xf numFmtId="49" fontId="20" fillId="34" borderId="24" xfId="0" applyNumberFormat="1" applyFont="1" applyFill="1" applyBorder="1" applyAlignment="1">
      <alignment horizontal="center" vertical="center" wrapText="1"/>
    </xf>
    <xf numFmtId="4" fontId="20" fillId="25" borderId="2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1">
      <selection activeCell="B9" sqref="B9"/>
    </sheetView>
  </sheetViews>
  <sheetFormatPr defaultColWidth="9.125" defaultRowHeight="12.75"/>
  <cols>
    <col min="1" max="1" width="35.50390625" style="1" customWidth="1"/>
    <col min="2" max="2" width="11.625" style="101" customWidth="1"/>
    <col min="3" max="3" width="5.50390625" style="113" customWidth="1"/>
    <col min="4" max="4" width="11.125" style="1" customWidth="1"/>
    <col min="5" max="5" width="10.625" style="1" customWidth="1"/>
    <col min="6" max="6" width="10.875" style="1" bestFit="1" customWidth="1"/>
    <col min="7" max="16384" width="9.125" style="1" customWidth="1"/>
  </cols>
  <sheetData>
    <row r="1" spans="1:6" ht="13.5">
      <c r="A1" s="143" t="s">
        <v>102</v>
      </c>
      <c r="B1" s="144"/>
      <c r="C1" s="144"/>
      <c r="D1" s="144"/>
      <c r="E1" s="144"/>
      <c r="F1" s="144"/>
    </row>
    <row r="2" spans="1:6" ht="13.5">
      <c r="A2" s="143" t="s">
        <v>85</v>
      </c>
      <c r="B2" s="144"/>
      <c r="C2" s="144"/>
      <c r="D2" s="144"/>
      <c r="E2" s="144"/>
      <c r="F2" s="144"/>
    </row>
    <row r="3" spans="1:6" ht="13.5">
      <c r="A3" s="143" t="s">
        <v>131</v>
      </c>
      <c r="B3" s="144"/>
      <c r="C3" s="144"/>
      <c r="D3" s="144"/>
      <c r="E3" s="144"/>
      <c r="F3" s="144"/>
    </row>
    <row r="4" spans="1:6" ht="13.5">
      <c r="A4" s="143" t="s">
        <v>138</v>
      </c>
      <c r="B4" s="145"/>
      <c r="C4" s="143"/>
      <c r="D4" s="143"/>
      <c r="E4" s="143"/>
      <c r="F4" s="143"/>
    </row>
    <row r="5" spans="1:6" ht="13.5">
      <c r="A5" s="3" t="s">
        <v>0</v>
      </c>
      <c r="B5" s="91"/>
      <c r="C5" s="112"/>
      <c r="D5" s="2"/>
      <c r="E5" s="2"/>
      <c r="F5" s="2"/>
    </row>
    <row r="6" spans="1:6" ht="13.5">
      <c r="A6" s="3" t="s">
        <v>1</v>
      </c>
      <c r="B6" s="91"/>
      <c r="C6" s="112"/>
      <c r="D6" s="2"/>
      <c r="E6" s="2"/>
      <c r="F6" s="2"/>
    </row>
    <row r="7" spans="1:6" ht="13.5">
      <c r="A7" s="3" t="s">
        <v>111</v>
      </c>
      <c r="B7" s="91"/>
      <c r="C7" s="112"/>
      <c r="D7" s="2"/>
      <c r="E7" s="2"/>
      <c r="F7" s="2"/>
    </row>
    <row r="8" spans="1:6" ht="2.25" customHeight="1">
      <c r="A8" s="2"/>
      <c r="B8" s="91"/>
      <c r="C8" s="112"/>
      <c r="D8" s="2"/>
      <c r="E8" s="2"/>
      <c r="F8" s="2"/>
    </row>
    <row r="9" spans="1:6" ht="128.25" customHeight="1">
      <c r="A9" s="4" t="s">
        <v>2</v>
      </c>
      <c r="B9" s="4" t="s">
        <v>3</v>
      </c>
      <c r="C9" s="4" t="s">
        <v>4</v>
      </c>
      <c r="D9" s="17" t="s">
        <v>132</v>
      </c>
      <c r="E9" s="17" t="s">
        <v>112</v>
      </c>
      <c r="F9" s="17" t="s">
        <v>133</v>
      </c>
    </row>
    <row r="10" spans="1:6" ht="13.5">
      <c r="A10" s="4">
        <v>1</v>
      </c>
      <c r="B10" s="4">
        <v>4</v>
      </c>
      <c r="C10" s="4">
        <v>5</v>
      </c>
      <c r="D10" s="18"/>
      <c r="E10" s="18">
        <v>6</v>
      </c>
      <c r="F10" s="33">
        <v>7</v>
      </c>
    </row>
    <row r="11" spans="1:6" ht="22.5" customHeight="1">
      <c r="A11" s="5" t="s">
        <v>5</v>
      </c>
      <c r="B11" s="19"/>
      <c r="C11" s="19"/>
      <c r="D11" s="51"/>
      <c r="E11" s="51"/>
      <c r="F11" s="52"/>
    </row>
    <row r="12" spans="1:6" ht="45" customHeight="1">
      <c r="A12" s="6" t="s">
        <v>6</v>
      </c>
      <c r="B12" s="20" t="s">
        <v>7</v>
      </c>
      <c r="C12" s="20"/>
      <c r="D12" s="53">
        <f>D13+D17+D21</f>
        <v>28536202.78</v>
      </c>
      <c r="E12" s="53">
        <f>E13+E17+E21</f>
        <v>28602121.25</v>
      </c>
      <c r="F12" s="52">
        <f>F13+F17+F21</f>
        <v>16666579.74</v>
      </c>
    </row>
    <row r="13" spans="1:6" ht="20.25">
      <c r="A13" s="6" t="s">
        <v>8</v>
      </c>
      <c r="B13" s="20" t="s">
        <v>9</v>
      </c>
      <c r="C13" s="20"/>
      <c r="D13" s="53">
        <f aca="true" t="shared" si="0" ref="D13:F15">D14</f>
        <v>1183501.06</v>
      </c>
      <c r="E13" s="53">
        <f t="shared" si="0"/>
        <v>1183501.06</v>
      </c>
      <c r="F13" s="52">
        <f t="shared" si="0"/>
        <v>507451.71</v>
      </c>
    </row>
    <row r="14" spans="1:6" ht="21.75" customHeight="1">
      <c r="A14" s="34" t="s">
        <v>114</v>
      </c>
      <c r="B14" s="119" t="s">
        <v>113</v>
      </c>
      <c r="C14" s="120"/>
      <c r="D14" s="121">
        <f t="shared" si="0"/>
        <v>1183501.06</v>
      </c>
      <c r="E14" s="121">
        <f t="shared" si="0"/>
        <v>1183501.06</v>
      </c>
      <c r="F14" s="123">
        <f t="shared" si="0"/>
        <v>507451.71</v>
      </c>
    </row>
    <row r="15" spans="1:6" ht="33.75" customHeight="1">
      <c r="A15" s="7" t="s">
        <v>11</v>
      </c>
      <c r="B15" s="119" t="s">
        <v>113</v>
      </c>
      <c r="C15" s="120" t="s">
        <v>12</v>
      </c>
      <c r="D15" s="121">
        <f t="shared" si="0"/>
        <v>1183501.06</v>
      </c>
      <c r="E15" s="121">
        <f t="shared" si="0"/>
        <v>1183501.06</v>
      </c>
      <c r="F15" s="123">
        <f t="shared" si="0"/>
        <v>507451.71</v>
      </c>
    </row>
    <row r="16" spans="1:6" ht="33.75" customHeight="1">
      <c r="A16" s="8" t="s">
        <v>13</v>
      </c>
      <c r="B16" s="122" t="s">
        <v>113</v>
      </c>
      <c r="C16" s="22" t="s">
        <v>14</v>
      </c>
      <c r="D16" s="54">
        <v>1183501.06</v>
      </c>
      <c r="E16" s="55">
        <v>1183501.06</v>
      </c>
      <c r="F16" s="56">
        <v>507451.71</v>
      </c>
    </row>
    <row r="17" spans="1:6" ht="37.5" customHeight="1">
      <c r="A17" s="10" t="s">
        <v>106</v>
      </c>
      <c r="B17" s="92" t="s">
        <v>15</v>
      </c>
      <c r="C17" s="20"/>
      <c r="D17" s="53">
        <f aca="true" t="shared" si="1" ref="D17:F19">D18</f>
        <v>6414991.8</v>
      </c>
      <c r="E17" s="53">
        <f t="shared" si="1"/>
        <v>6414991.8</v>
      </c>
      <c r="F17" s="52">
        <f t="shared" si="1"/>
        <v>6414991.8</v>
      </c>
    </row>
    <row r="18" spans="1:6" ht="38.25" customHeight="1">
      <c r="A18" s="34" t="s">
        <v>87</v>
      </c>
      <c r="B18" s="92" t="s">
        <v>86</v>
      </c>
      <c r="C18" s="20"/>
      <c r="D18" s="53">
        <f t="shared" si="1"/>
        <v>6414991.8</v>
      </c>
      <c r="E18" s="53">
        <f t="shared" si="1"/>
        <v>6414991.8</v>
      </c>
      <c r="F18" s="52">
        <f t="shared" si="1"/>
        <v>6414991.8</v>
      </c>
    </row>
    <row r="19" spans="1:6" ht="26.25" customHeight="1">
      <c r="A19" s="7" t="s">
        <v>16</v>
      </c>
      <c r="B19" s="92" t="s">
        <v>86</v>
      </c>
      <c r="C19" s="21" t="s">
        <v>17</v>
      </c>
      <c r="D19" s="53">
        <f t="shared" si="1"/>
        <v>6414991.8</v>
      </c>
      <c r="E19" s="53">
        <f t="shared" si="1"/>
        <v>6414991.8</v>
      </c>
      <c r="F19" s="52">
        <f t="shared" si="1"/>
        <v>6414991.8</v>
      </c>
    </row>
    <row r="20" spans="1:6" ht="24" customHeight="1">
      <c r="A20" s="8" t="s">
        <v>18</v>
      </c>
      <c r="B20" s="93" t="s">
        <v>86</v>
      </c>
      <c r="C20" s="22" t="s">
        <v>19</v>
      </c>
      <c r="D20" s="54">
        <v>6414991.8</v>
      </c>
      <c r="E20" s="55">
        <v>6414991.8</v>
      </c>
      <c r="F20" s="56">
        <v>6414991.8</v>
      </c>
    </row>
    <row r="21" spans="1:6" ht="36" customHeight="1">
      <c r="A21" s="6" t="s">
        <v>103</v>
      </c>
      <c r="B21" s="20" t="s">
        <v>20</v>
      </c>
      <c r="C21" s="20"/>
      <c r="D21" s="53">
        <f>D22+D27</f>
        <v>20937709.92</v>
      </c>
      <c r="E21" s="53">
        <f>E22+E27</f>
        <v>21003628.39</v>
      </c>
      <c r="F21" s="52">
        <f>F22+F27</f>
        <v>9744136.23</v>
      </c>
    </row>
    <row r="22" spans="1:6" ht="28.5" customHeight="1">
      <c r="A22" s="6" t="s">
        <v>88</v>
      </c>
      <c r="B22" s="20" t="s">
        <v>22</v>
      </c>
      <c r="C22" s="20"/>
      <c r="D22" s="53">
        <f>D23+D25</f>
        <v>20297593.94</v>
      </c>
      <c r="E22" s="53">
        <f>E23+E25</f>
        <v>20297593.94</v>
      </c>
      <c r="F22" s="52">
        <f>F23+F25</f>
        <v>9744136.23</v>
      </c>
    </row>
    <row r="23" spans="1:6" ht="22.5" customHeight="1">
      <c r="A23" s="40" t="s">
        <v>11</v>
      </c>
      <c r="B23" s="20" t="s">
        <v>22</v>
      </c>
      <c r="C23" s="20" t="s">
        <v>12</v>
      </c>
      <c r="D23" s="53">
        <f>D24</f>
        <v>19563693.94</v>
      </c>
      <c r="E23" s="53">
        <f>E24</f>
        <v>19563693.94</v>
      </c>
      <c r="F23" s="52">
        <f>F24</f>
        <v>9010236.23</v>
      </c>
    </row>
    <row r="24" spans="1:6" ht="20.25">
      <c r="A24" s="124" t="s">
        <v>13</v>
      </c>
      <c r="B24" s="125" t="s">
        <v>22</v>
      </c>
      <c r="C24" s="41" t="s">
        <v>14</v>
      </c>
      <c r="D24" s="75">
        <v>19563693.94</v>
      </c>
      <c r="E24" s="67">
        <v>19563693.94</v>
      </c>
      <c r="F24" s="126">
        <v>9010236.23</v>
      </c>
    </row>
    <row r="25" spans="1:6" ht="13.5">
      <c r="A25" s="16" t="s">
        <v>65</v>
      </c>
      <c r="B25" s="88" t="s">
        <v>22</v>
      </c>
      <c r="C25" s="127" t="s">
        <v>66</v>
      </c>
      <c r="D25" s="128">
        <f>D26</f>
        <v>733900</v>
      </c>
      <c r="E25" s="128">
        <f>E26</f>
        <v>733900</v>
      </c>
      <c r="F25" s="128">
        <f>F26</f>
        <v>733900</v>
      </c>
    </row>
    <row r="26" spans="1:6" ht="13.5">
      <c r="A26" s="85" t="s">
        <v>52</v>
      </c>
      <c r="B26" s="43" t="s">
        <v>22</v>
      </c>
      <c r="C26" s="43" t="s">
        <v>53</v>
      </c>
      <c r="D26" s="108">
        <v>733900</v>
      </c>
      <c r="E26" s="116">
        <v>733900</v>
      </c>
      <c r="F26" s="56">
        <v>733900</v>
      </c>
    </row>
    <row r="27" spans="1:6" ht="38.25" customHeight="1">
      <c r="A27" s="130" t="s">
        <v>136</v>
      </c>
      <c r="B27" s="131" t="s">
        <v>137</v>
      </c>
      <c r="C27" s="131"/>
      <c r="D27" s="128">
        <f aca="true" t="shared" si="2" ref="D27:F28">D28</f>
        <v>640115.98</v>
      </c>
      <c r="E27" s="128">
        <f t="shared" si="2"/>
        <v>706034.45</v>
      </c>
      <c r="F27" s="128">
        <f t="shared" si="2"/>
        <v>0</v>
      </c>
    </row>
    <row r="28" spans="1:6" ht="30.75" customHeight="1">
      <c r="A28" s="37" t="s">
        <v>11</v>
      </c>
      <c r="B28" s="131" t="s">
        <v>137</v>
      </c>
      <c r="C28" s="131" t="s">
        <v>12</v>
      </c>
      <c r="D28" s="128">
        <f t="shared" si="2"/>
        <v>640115.98</v>
      </c>
      <c r="E28" s="128">
        <f t="shared" si="2"/>
        <v>706034.45</v>
      </c>
      <c r="F28" s="128">
        <f t="shared" si="2"/>
        <v>0</v>
      </c>
    </row>
    <row r="29" spans="1:6" ht="34.5" customHeight="1">
      <c r="A29" s="85" t="s">
        <v>13</v>
      </c>
      <c r="B29" s="104" t="s">
        <v>137</v>
      </c>
      <c r="C29" s="104" t="s">
        <v>14</v>
      </c>
      <c r="D29" s="108">
        <v>640115.98</v>
      </c>
      <c r="E29" s="116">
        <v>706034.45</v>
      </c>
      <c r="F29" s="56">
        <v>0</v>
      </c>
    </row>
    <row r="30" spans="1:6" ht="36.75" customHeight="1">
      <c r="A30" s="106" t="s">
        <v>23</v>
      </c>
      <c r="B30" s="99" t="s">
        <v>24</v>
      </c>
      <c r="C30" s="99"/>
      <c r="D30" s="107">
        <f aca="true" t="shared" si="3" ref="D30:F32">D31</f>
        <v>1914336</v>
      </c>
      <c r="E30" s="107">
        <f t="shared" si="3"/>
        <v>1914336</v>
      </c>
      <c r="F30" s="142">
        <f t="shared" si="3"/>
        <v>606702.22</v>
      </c>
    </row>
    <row r="31" spans="1:6" ht="13.5">
      <c r="A31" s="12" t="s">
        <v>21</v>
      </c>
      <c r="B31" s="25" t="s">
        <v>25</v>
      </c>
      <c r="C31" s="25"/>
      <c r="D31" s="60">
        <f>D32</f>
        <v>1914336</v>
      </c>
      <c r="E31" s="60">
        <f t="shared" si="3"/>
        <v>1914336</v>
      </c>
      <c r="F31" s="61">
        <f t="shared" si="3"/>
        <v>606702.22</v>
      </c>
    </row>
    <row r="32" spans="1:6" ht="27.75" customHeight="1">
      <c r="A32" s="11" t="s">
        <v>11</v>
      </c>
      <c r="B32" s="25" t="s">
        <v>25</v>
      </c>
      <c r="C32" s="25" t="s">
        <v>12</v>
      </c>
      <c r="D32" s="60">
        <f t="shared" si="3"/>
        <v>1914336</v>
      </c>
      <c r="E32" s="60">
        <f t="shared" si="3"/>
        <v>1914336</v>
      </c>
      <c r="F32" s="61">
        <f t="shared" si="3"/>
        <v>606702.22</v>
      </c>
    </row>
    <row r="33" spans="1:6" ht="36" customHeight="1">
      <c r="A33" s="8" t="s">
        <v>13</v>
      </c>
      <c r="B33" s="23" t="s">
        <v>25</v>
      </c>
      <c r="C33" s="23" t="s">
        <v>14</v>
      </c>
      <c r="D33" s="57">
        <v>1914336</v>
      </c>
      <c r="E33" s="55">
        <v>1914336</v>
      </c>
      <c r="F33" s="56">
        <v>606702.22</v>
      </c>
    </row>
    <row r="34" spans="1:6" ht="39.75" customHeight="1">
      <c r="A34" s="11" t="s">
        <v>26</v>
      </c>
      <c r="B34" s="25" t="s">
        <v>27</v>
      </c>
      <c r="C34" s="25"/>
      <c r="D34" s="60">
        <f aca="true" t="shared" si="4" ref="D34:F36">D35</f>
        <v>100000</v>
      </c>
      <c r="E34" s="60">
        <f t="shared" si="4"/>
        <v>100000</v>
      </c>
      <c r="F34" s="61">
        <f t="shared" si="4"/>
        <v>0</v>
      </c>
    </row>
    <row r="35" spans="1:6" ht="13.5">
      <c r="A35" s="12" t="s">
        <v>21</v>
      </c>
      <c r="B35" s="25" t="s">
        <v>28</v>
      </c>
      <c r="C35" s="25"/>
      <c r="D35" s="60">
        <f t="shared" si="4"/>
        <v>100000</v>
      </c>
      <c r="E35" s="60">
        <f t="shared" si="4"/>
        <v>100000</v>
      </c>
      <c r="F35" s="61">
        <f t="shared" si="4"/>
        <v>0</v>
      </c>
    </row>
    <row r="36" spans="1:6" ht="24.75" customHeight="1">
      <c r="A36" s="11" t="s">
        <v>11</v>
      </c>
      <c r="B36" s="25" t="s">
        <v>28</v>
      </c>
      <c r="C36" s="25" t="s">
        <v>12</v>
      </c>
      <c r="D36" s="60">
        <f t="shared" si="4"/>
        <v>100000</v>
      </c>
      <c r="E36" s="60">
        <f t="shared" si="4"/>
        <v>100000</v>
      </c>
      <c r="F36" s="61">
        <f t="shared" si="4"/>
        <v>0</v>
      </c>
    </row>
    <row r="37" spans="1:6" ht="35.25" customHeight="1">
      <c r="A37" s="8" t="s">
        <v>13</v>
      </c>
      <c r="B37" s="23" t="s">
        <v>28</v>
      </c>
      <c r="C37" s="23" t="s">
        <v>14</v>
      </c>
      <c r="D37" s="57">
        <v>100000</v>
      </c>
      <c r="E37" s="55">
        <v>100000</v>
      </c>
      <c r="F37" s="56">
        <v>0</v>
      </c>
    </row>
    <row r="38" spans="1:6" ht="25.5" customHeight="1">
      <c r="A38" s="6" t="s">
        <v>29</v>
      </c>
      <c r="B38" s="20" t="s">
        <v>30</v>
      </c>
      <c r="C38" s="20"/>
      <c r="D38" s="53">
        <f>D39+D45</f>
        <v>5450604</v>
      </c>
      <c r="E38" s="53">
        <f>E39+E45</f>
        <v>5450604</v>
      </c>
      <c r="F38" s="52">
        <f>F39+F45</f>
        <v>2246912.71</v>
      </c>
    </row>
    <row r="39" spans="1:6" ht="24.75" customHeight="1">
      <c r="A39" s="6" t="s">
        <v>115</v>
      </c>
      <c r="B39" s="20" t="s">
        <v>31</v>
      </c>
      <c r="C39" s="20"/>
      <c r="D39" s="53">
        <f aca="true" t="shared" si="5" ref="D39:F41">D40</f>
        <v>1180083.6</v>
      </c>
      <c r="E39" s="53">
        <f t="shared" si="5"/>
        <v>1180083.6</v>
      </c>
      <c r="F39" s="52">
        <f t="shared" si="5"/>
        <v>482128.8</v>
      </c>
    </row>
    <row r="40" spans="1:6" ht="27" customHeight="1">
      <c r="A40" s="6" t="s">
        <v>89</v>
      </c>
      <c r="B40" s="20" t="s">
        <v>32</v>
      </c>
      <c r="C40" s="20"/>
      <c r="D40" s="53">
        <f>D41+D43</f>
        <v>1180083.6</v>
      </c>
      <c r="E40" s="53">
        <f>E41+E43</f>
        <v>1180083.6</v>
      </c>
      <c r="F40" s="52">
        <f>F41+F43</f>
        <v>482128.8</v>
      </c>
    </row>
    <row r="41" spans="1:6" ht="28.5" customHeight="1">
      <c r="A41" s="7" t="s">
        <v>11</v>
      </c>
      <c r="B41" s="20" t="s">
        <v>32</v>
      </c>
      <c r="C41" s="21" t="s">
        <v>12</v>
      </c>
      <c r="D41" s="53">
        <f t="shared" si="5"/>
        <v>1180083.6</v>
      </c>
      <c r="E41" s="53">
        <f t="shared" si="5"/>
        <v>1180083.6</v>
      </c>
      <c r="F41" s="52">
        <f t="shared" si="5"/>
        <v>482128.8</v>
      </c>
    </row>
    <row r="42" spans="1:6" ht="20.25">
      <c r="A42" s="8" t="s">
        <v>13</v>
      </c>
      <c r="B42" s="23" t="s">
        <v>32</v>
      </c>
      <c r="C42" s="22" t="s">
        <v>14</v>
      </c>
      <c r="D42" s="54">
        <v>1180083.6</v>
      </c>
      <c r="E42" s="55">
        <v>1180083.6</v>
      </c>
      <c r="F42" s="56">
        <v>482128.8</v>
      </c>
    </row>
    <row r="43" spans="1:6" ht="13.5">
      <c r="A43" s="16" t="s">
        <v>65</v>
      </c>
      <c r="B43" s="20" t="s">
        <v>32</v>
      </c>
      <c r="C43" s="28" t="s">
        <v>66</v>
      </c>
      <c r="D43" s="77">
        <f>D44</f>
        <v>0</v>
      </c>
      <c r="E43" s="77">
        <f>E44</f>
        <v>0</v>
      </c>
      <c r="F43" s="102">
        <f>F44</f>
        <v>0</v>
      </c>
    </row>
    <row r="44" spans="1:6" ht="13.5">
      <c r="A44" s="85" t="s">
        <v>83</v>
      </c>
      <c r="B44" s="23" t="s">
        <v>32</v>
      </c>
      <c r="C44" s="22" t="s">
        <v>82</v>
      </c>
      <c r="D44" s="54">
        <v>0</v>
      </c>
      <c r="E44" s="55">
        <v>0</v>
      </c>
      <c r="F44" s="56">
        <v>0</v>
      </c>
    </row>
    <row r="45" spans="1:6" ht="30">
      <c r="A45" s="6" t="s">
        <v>116</v>
      </c>
      <c r="B45" s="20" t="s">
        <v>33</v>
      </c>
      <c r="C45" s="20"/>
      <c r="D45" s="53">
        <f>D46</f>
        <v>4270520.4</v>
      </c>
      <c r="E45" s="53">
        <f>E46</f>
        <v>4270520.4</v>
      </c>
      <c r="F45" s="52">
        <f>F46</f>
        <v>1764783.91</v>
      </c>
    </row>
    <row r="46" spans="1:6" ht="25.5" customHeight="1">
      <c r="A46" s="6" t="s">
        <v>90</v>
      </c>
      <c r="B46" s="20" t="s">
        <v>34</v>
      </c>
      <c r="C46" s="20"/>
      <c r="D46" s="53">
        <f>D47+D49</f>
        <v>4270520.4</v>
      </c>
      <c r="E46" s="53">
        <f>E47+E49</f>
        <v>4270520.4</v>
      </c>
      <c r="F46" s="52">
        <f>F47+F49</f>
        <v>1764783.91</v>
      </c>
    </row>
    <row r="47" spans="1:6" ht="24.75" customHeight="1">
      <c r="A47" s="40" t="s">
        <v>11</v>
      </c>
      <c r="B47" s="88" t="s">
        <v>34</v>
      </c>
      <c r="C47" s="88" t="s">
        <v>12</v>
      </c>
      <c r="D47" s="62">
        <f>D48</f>
        <v>4270520.4</v>
      </c>
      <c r="E47" s="62">
        <f>E48</f>
        <v>4270520.4</v>
      </c>
      <c r="F47" s="118">
        <f>F48</f>
        <v>1764783.91</v>
      </c>
    </row>
    <row r="48" spans="1:6" ht="20.25">
      <c r="A48" s="36" t="s">
        <v>13</v>
      </c>
      <c r="B48" s="43" t="s">
        <v>34</v>
      </c>
      <c r="C48" s="43" t="s">
        <v>14</v>
      </c>
      <c r="D48" s="108">
        <v>4270520.4</v>
      </c>
      <c r="E48" s="116">
        <v>4270520.4</v>
      </c>
      <c r="F48" s="56">
        <v>1764783.91</v>
      </c>
    </row>
    <row r="49" spans="1:6" ht="13.5">
      <c r="A49" s="16" t="s">
        <v>65</v>
      </c>
      <c r="B49" s="88" t="s">
        <v>34</v>
      </c>
      <c r="C49" s="44" t="s">
        <v>66</v>
      </c>
      <c r="D49" s="117">
        <f>D50</f>
        <v>0</v>
      </c>
      <c r="E49" s="117">
        <f>E50</f>
        <v>0</v>
      </c>
      <c r="F49" s="117">
        <f>F50</f>
        <v>0</v>
      </c>
    </row>
    <row r="50" spans="1:6" ht="13.5">
      <c r="A50" s="85" t="s">
        <v>83</v>
      </c>
      <c r="B50" s="43" t="s">
        <v>34</v>
      </c>
      <c r="C50" s="43" t="s">
        <v>82</v>
      </c>
      <c r="D50" s="108">
        <v>0</v>
      </c>
      <c r="E50" s="116">
        <v>0</v>
      </c>
      <c r="F50" s="56">
        <v>0</v>
      </c>
    </row>
    <row r="51" spans="1:6" ht="32.25" customHeight="1">
      <c r="A51" s="32" t="s">
        <v>35</v>
      </c>
      <c r="B51" s="39" t="s">
        <v>36</v>
      </c>
      <c r="C51" s="39"/>
      <c r="D51" s="65">
        <f>D52+D56+D65</f>
        <v>7068995.8</v>
      </c>
      <c r="E51" s="65">
        <f>E52+E56+E65</f>
        <v>13322589.29</v>
      </c>
      <c r="F51" s="115">
        <f>F52+F56+F65</f>
        <v>2063251.7600000002</v>
      </c>
    </row>
    <row r="52" spans="1:6" ht="12.75" customHeight="1">
      <c r="A52" s="6" t="s">
        <v>37</v>
      </c>
      <c r="B52" s="20" t="s">
        <v>38</v>
      </c>
      <c r="C52" s="20"/>
      <c r="D52" s="53">
        <f>D53</f>
        <v>1090000</v>
      </c>
      <c r="E52" s="53">
        <f>E53</f>
        <v>1090000</v>
      </c>
      <c r="F52" s="53">
        <f>F53</f>
        <v>385000</v>
      </c>
    </row>
    <row r="53" spans="1:6" ht="37.5" customHeight="1">
      <c r="A53" s="6" t="s">
        <v>91</v>
      </c>
      <c r="B53" s="20" t="s">
        <v>39</v>
      </c>
      <c r="C53" s="88"/>
      <c r="D53" s="62">
        <f aca="true" t="shared" si="6" ref="D53:F54">D54</f>
        <v>1090000</v>
      </c>
      <c r="E53" s="53">
        <f t="shared" si="6"/>
        <v>1090000</v>
      </c>
      <c r="F53" s="52">
        <f t="shared" si="6"/>
        <v>385000</v>
      </c>
    </row>
    <row r="54" spans="1:6" ht="27.75" customHeight="1">
      <c r="A54" s="7" t="s">
        <v>11</v>
      </c>
      <c r="B54" s="47" t="s">
        <v>39</v>
      </c>
      <c r="C54" s="38" t="s">
        <v>12</v>
      </c>
      <c r="D54" s="52">
        <f t="shared" si="6"/>
        <v>1090000</v>
      </c>
      <c r="E54" s="86">
        <f t="shared" si="6"/>
        <v>1090000</v>
      </c>
      <c r="F54" s="52">
        <f t="shared" si="6"/>
        <v>385000</v>
      </c>
    </row>
    <row r="55" spans="1:6" ht="35.25" customHeight="1">
      <c r="A55" s="30" t="s">
        <v>13</v>
      </c>
      <c r="B55" s="50" t="s">
        <v>39</v>
      </c>
      <c r="C55" s="48" t="s">
        <v>14</v>
      </c>
      <c r="D55" s="89">
        <v>1090000</v>
      </c>
      <c r="E55" s="87">
        <v>1090000</v>
      </c>
      <c r="F55" s="56">
        <v>385000</v>
      </c>
    </row>
    <row r="56" spans="1:6" ht="20.25">
      <c r="A56" s="6" t="s">
        <v>93</v>
      </c>
      <c r="B56" s="47" t="s">
        <v>40</v>
      </c>
      <c r="C56" s="46"/>
      <c r="D56" s="52">
        <f>D57+D62</f>
        <v>2361492.8</v>
      </c>
      <c r="E56" s="64">
        <f>E57+E62</f>
        <v>8615086.29</v>
      </c>
      <c r="F56" s="52">
        <f>F57+F62</f>
        <v>181604.65</v>
      </c>
    </row>
    <row r="57" spans="1:6" ht="26.25" customHeight="1">
      <c r="A57" s="6" t="s">
        <v>92</v>
      </c>
      <c r="B57" s="20" t="s">
        <v>41</v>
      </c>
      <c r="C57" s="39"/>
      <c r="D57" s="65">
        <f>D58+D60</f>
        <v>420000</v>
      </c>
      <c r="E57" s="65">
        <f>E58+E60</f>
        <v>420000</v>
      </c>
      <c r="F57" s="52">
        <f>F58+F60</f>
        <v>0</v>
      </c>
    </row>
    <row r="58" spans="1:6" ht="26.25" customHeight="1">
      <c r="A58" s="7" t="s">
        <v>11</v>
      </c>
      <c r="B58" s="20" t="s">
        <v>41</v>
      </c>
      <c r="C58" s="21" t="s">
        <v>12</v>
      </c>
      <c r="D58" s="53">
        <f>D59</f>
        <v>90000</v>
      </c>
      <c r="E58" s="53">
        <f>E59</f>
        <v>90000</v>
      </c>
      <c r="F58" s="52">
        <f>F59</f>
        <v>0</v>
      </c>
    </row>
    <row r="59" spans="1:6" ht="20.25">
      <c r="A59" s="30" t="s">
        <v>13</v>
      </c>
      <c r="B59" s="41" t="s">
        <v>41</v>
      </c>
      <c r="C59" s="35" t="s">
        <v>14</v>
      </c>
      <c r="D59" s="66">
        <v>90000</v>
      </c>
      <c r="E59" s="67">
        <v>90000</v>
      </c>
      <c r="F59" s="56">
        <v>0</v>
      </c>
    </row>
    <row r="60" spans="1:6" ht="13.5">
      <c r="A60" s="90" t="s">
        <v>65</v>
      </c>
      <c r="B60" s="88" t="s">
        <v>41</v>
      </c>
      <c r="C60" s="49" t="s">
        <v>66</v>
      </c>
      <c r="D60" s="68">
        <f>D61</f>
        <v>330000</v>
      </c>
      <c r="E60" s="68">
        <f>E61</f>
        <v>330000</v>
      </c>
      <c r="F60" s="59">
        <f>F61</f>
        <v>0</v>
      </c>
    </row>
    <row r="61" spans="1:6" ht="60" customHeight="1">
      <c r="A61" s="36" t="s">
        <v>101</v>
      </c>
      <c r="B61" s="43" t="s">
        <v>41</v>
      </c>
      <c r="C61" s="48" t="s">
        <v>100</v>
      </c>
      <c r="D61" s="69">
        <v>330000</v>
      </c>
      <c r="E61" s="63">
        <v>330000</v>
      </c>
      <c r="F61" s="56">
        <v>0</v>
      </c>
    </row>
    <row r="62" spans="1:6" ht="123">
      <c r="A62" s="129" t="s">
        <v>117</v>
      </c>
      <c r="B62" s="44" t="s">
        <v>108</v>
      </c>
      <c r="C62" s="38"/>
      <c r="D62" s="70">
        <f aca="true" t="shared" si="7" ref="D62:F63">D63</f>
        <v>1941492.8</v>
      </c>
      <c r="E62" s="70">
        <f t="shared" si="7"/>
        <v>8195086.29</v>
      </c>
      <c r="F62" s="71">
        <f t="shared" si="7"/>
        <v>181604.65</v>
      </c>
    </row>
    <row r="63" spans="1:6" ht="27" customHeight="1">
      <c r="A63" s="37" t="s">
        <v>11</v>
      </c>
      <c r="B63" s="95" t="s">
        <v>108</v>
      </c>
      <c r="C63" s="45" t="s">
        <v>12</v>
      </c>
      <c r="D63" s="72">
        <f t="shared" si="7"/>
        <v>1941492.8</v>
      </c>
      <c r="E63" s="72">
        <f t="shared" si="7"/>
        <v>8195086.29</v>
      </c>
      <c r="F63" s="71">
        <f t="shared" si="7"/>
        <v>181604.65</v>
      </c>
    </row>
    <row r="64" spans="1:6" ht="22.5" customHeight="1">
      <c r="A64" s="85" t="s">
        <v>13</v>
      </c>
      <c r="B64" s="96" t="s">
        <v>108</v>
      </c>
      <c r="C64" s="26" t="s">
        <v>14</v>
      </c>
      <c r="D64" s="73">
        <v>1941492.8</v>
      </c>
      <c r="E64" s="74">
        <v>8195086.29</v>
      </c>
      <c r="F64" s="56">
        <v>181604.65</v>
      </c>
    </row>
    <row r="65" spans="1:6" ht="41.25" customHeight="1">
      <c r="A65" s="34" t="s">
        <v>94</v>
      </c>
      <c r="B65" s="46" t="s">
        <v>42</v>
      </c>
      <c r="C65" s="46"/>
      <c r="D65" s="64">
        <f aca="true" t="shared" si="8" ref="D65:F67">D66</f>
        <v>3617503</v>
      </c>
      <c r="E65" s="64">
        <f t="shared" si="8"/>
        <v>3617503</v>
      </c>
      <c r="F65" s="52">
        <f t="shared" si="8"/>
        <v>1496647.11</v>
      </c>
    </row>
    <row r="66" spans="1:6" ht="25.5" customHeight="1">
      <c r="A66" s="32" t="s">
        <v>95</v>
      </c>
      <c r="B66" s="39" t="s">
        <v>43</v>
      </c>
      <c r="C66" s="39"/>
      <c r="D66" s="65">
        <f t="shared" si="8"/>
        <v>3617503</v>
      </c>
      <c r="E66" s="65">
        <f t="shared" si="8"/>
        <v>3617503</v>
      </c>
      <c r="F66" s="52">
        <f t="shared" si="8"/>
        <v>1496647.11</v>
      </c>
    </row>
    <row r="67" spans="1:6" ht="23.25" customHeight="1">
      <c r="A67" s="7" t="s">
        <v>11</v>
      </c>
      <c r="B67" s="20" t="s">
        <v>43</v>
      </c>
      <c r="C67" s="20" t="s">
        <v>12</v>
      </c>
      <c r="D67" s="53">
        <f t="shared" si="8"/>
        <v>3617503</v>
      </c>
      <c r="E67" s="53">
        <f t="shared" si="8"/>
        <v>3617503</v>
      </c>
      <c r="F67" s="52">
        <f t="shared" si="8"/>
        <v>1496647.11</v>
      </c>
    </row>
    <row r="68" spans="1:6" ht="33.75" customHeight="1">
      <c r="A68" s="30" t="s">
        <v>13</v>
      </c>
      <c r="B68" s="41" t="s">
        <v>43</v>
      </c>
      <c r="C68" s="41" t="s">
        <v>14</v>
      </c>
      <c r="D68" s="75">
        <v>3617503</v>
      </c>
      <c r="E68" s="67">
        <v>3617503</v>
      </c>
      <c r="F68" s="56">
        <v>1496647.11</v>
      </c>
    </row>
    <row r="69" spans="1:6" ht="42" customHeight="1">
      <c r="A69" s="37" t="s">
        <v>119</v>
      </c>
      <c r="B69" s="109" t="s">
        <v>118</v>
      </c>
      <c r="C69" s="109"/>
      <c r="D69" s="84">
        <f>D70+D73</f>
        <v>6632260.24</v>
      </c>
      <c r="E69" s="84">
        <f>E70+E73</f>
        <v>6301177.1</v>
      </c>
      <c r="F69" s="84">
        <f>F70+F73</f>
        <v>591893.5</v>
      </c>
    </row>
    <row r="70" spans="1:6" ht="52.5" customHeight="1">
      <c r="A70" s="16" t="s">
        <v>104</v>
      </c>
      <c r="B70" s="103" t="s">
        <v>120</v>
      </c>
      <c r="C70" s="103"/>
      <c r="D70" s="84">
        <f aca="true" t="shared" si="9" ref="D70:F71">D71</f>
        <v>1361480.6</v>
      </c>
      <c r="E70" s="114">
        <f t="shared" si="9"/>
        <v>1361480.6</v>
      </c>
      <c r="F70" s="84">
        <f t="shared" si="9"/>
        <v>591893.5</v>
      </c>
    </row>
    <row r="71" spans="1:6" ht="31.5" customHeight="1">
      <c r="A71" s="37" t="s">
        <v>11</v>
      </c>
      <c r="B71" s="103" t="s">
        <v>120</v>
      </c>
      <c r="C71" s="103" t="s">
        <v>12</v>
      </c>
      <c r="D71" s="84">
        <f t="shared" si="9"/>
        <v>1361480.6</v>
      </c>
      <c r="E71" s="114">
        <f t="shared" si="9"/>
        <v>1361480.6</v>
      </c>
      <c r="F71" s="84">
        <f t="shared" si="9"/>
        <v>591893.5</v>
      </c>
    </row>
    <row r="72" spans="1:6" ht="31.5" customHeight="1">
      <c r="A72" s="85" t="s">
        <v>13</v>
      </c>
      <c r="B72" s="104" t="s">
        <v>120</v>
      </c>
      <c r="C72" s="104" t="s">
        <v>14</v>
      </c>
      <c r="D72" s="108">
        <v>1361480.6</v>
      </c>
      <c r="E72" s="63">
        <v>1361480.6</v>
      </c>
      <c r="F72" s="56">
        <v>591893.5</v>
      </c>
    </row>
    <row r="73" spans="1:6" ht="28.5" customHeight="1">
      <c r="A73" s="130" t="s">
        <v>107</v>
      </c>
      <c r="B73" s="131" t="s">
        <v>121</v>
      </c>
      <c r="C73" s="131"/>
      <c r="D73" s="84">
        <f aca="true" t="shared" si="10" ref="D73:F74">D74</f>
        <v>5270779.64</v>
      </c>
      <c r="E73" s="114">
        <f t="shared" si="10"/>
        <v>4939696.5</v>
      </c>
      <c r="F73" s="84">
        <f t="shared" si="10"/>
        <v>0</v>
      </c>
    </row>
    <row r="74" spans="1:6" ht="31.5" customHeight="1">
      <c r="A74" s="37" t="s">
        <v>11</v>
      </c>
      <c r="B74" s="131" t="s">
        <v>121</v>
      </c>
      <c r="C74" s="131" t="s">
        <v>12</v>
      </c>
      <c r="D74" s="84">
        <f t="shared" si="10"/>
        <v>5270779.64</v>
      </c>
      <c r="E74" s="114">
        <f t="shared" si="10"/>
        <v>4939696.5</v>
      </c>
      <c r="F74" s="84">
        <f t="shared" si="10"/>
        <v>0</v>
      </c>
    </row>
    <row r="75" spans="1:6" ht="31.5" customHeight="1">
      <c r="A75" s="85" t="s">
        <v>13</v>
      </c>
      <c r="B75" s="132" t="s">
        <v>121</v>
      </c>
      <c r="C75" s="104" t="s">
        <v>14</v>
      </c>
      <c r="D75" s="108">
        <v>5270779.64</v>
      </c>
      <c r="E75" s="63">
        <v>4939696.5</v>
      </c>
      <c r="F75" s="56">
        <v>0</v>
      </c>
    </row>
    <row r="76" spans="1:6" ht="48.75" customHeight="1">
      <c r="A76" s="42" t="s">
        <v>44</v>
      </c>
      <c r="B76" s="97" t="s">
        <v>45</v>
      </c>
      <c r="C76" s="39"/>
      <c r="D76" s="65">
        <f>D80+D88+D91+D94+D100+D107+D97+D77</f>
        <v>21189098</v>
      </c>
      <c r="E76" s="65">
        <f>E80+E88+E91+E94+E100+E107+E97+E77</f>
        <v>21189098</v>
      </c>
      <c r="F76" s="52">
        <f>F80+F88+F91+F94+F100+F107+F97+F77</f>
        <v>5824879.95</v>
      </c>
    </row>
    <row r="77" spans="1:6" ht="77.25" customHeight="1">
      <c r="A77" s="137" t="s">
        <v>135</v>
      </c>
      <c r="B77" s="109" t="s">
        <v>134</v>
      </c>
      <c r="C77" s="136"/>
      <c r="D77" s="65">
        <f aca="true" t="shared" si="11" ref="D77:F78">D78</f>
        <v>3418800</v>
      </c>
      <c r="E77" s="65">
        <f t="shared" si="11"/>
        <v>3418800</v>
      </c>
      <c r="F77" s="52">
        <f t="shared" si="11"/>
        <v>0</v>
      </c>
    </row>
    <row r="78" spans="1:6" ht="29.25" customHeight="1">
      <c r="A78" s="37" t="s">
        <v>11</v>
      </c>
      <c r="B78" s="109" t="s">
        <v>134</v>
      </c>
      <c r="C78" s="136" t="s">
        <v>12</v>
      </c>
      <c r="D78" s="65">
        <f t="shared" si="11"/>
        <v>3418800</v>
      </c>
      <c r="E78" s="65">
        <f t="shared" si="11"/>
        <v>3418800</v>
      </c>
      <c r="F78" s="52">
        <f t="shared" si="11"/>
        <v>0</v>
      </c>
    </row>
    <row r="79" spans="1:6" ht="25.5" customHeight="1">
      <c r="A79" s="85" t="s">
        <v>13</v>
      </c>
      <c r="B79" s="132" t="s">
        <v>134</v>
      </c>
      <c r="C79" s="139" t="s">
        <v>14</v>
      </c>
      <c r="D79" s="138">
        <v>3418800</v>
      </c>
      <c r="E79" s="138">
        <v>3418800</v>
      </c>
      <c r="F79" s="135">
        <v>0</v>
      </c>
    </row>
    <row r="80" spans="1:6" ht="12" customHeight="1">
      <c r="A80" s="10" t="s">
        <v>46</v>
      </c>
      <c r="B80" s="25" t="s">
        <v>47</v>
      </c>
      <c r="C80" s="20"/>
      <c r="D80" s="53">
        <f>D81+D83+D85</f>
        <v>10853858</v>
      </c>
      <c r="E80" s="53">
        <f>E81+E83+E85</f>
        <v>10853858</v>
      </c>
      <c r="F80" s="52">
        <f>F81+F83+F85</f>
        <v>4521109.57</v>
      </c>
    </row>
    <row r="81" spans="1:6" ht="60.75" customHeight="1">
      <c r="A81" s="7" t="s">
        <v>48</v>
      </c>
      <c r="B81" s="25" t="s">
        <v>47</v>
      </c>
      <c r="C81" s="21" t="s">
        <v>49</v>
      </c>
      <c r="D81" s="53">
        <f>D82</f>
        <v>8401302</v>
      </c>
      <c r="E81" s="53">
        <f>E82</f>
        <v>8401302</v>
      </c>
      <c r="F81" s="52">
        <f>F82</f>
        <v>3950618.68</v>
      </c>
    </row>
    <row r="82" spans="1:6" ht="24.75" customHeight="1">
      <c r="A82" s="8" t="s">
        <v>50</v>
      </c>
      <c r="B82" s="23" t="s">
        <v>47</v>
      </c>
      <c r="C82" s="22" t="s">
        <v>51</v>
      </c>
      <c r="D82" s="54">
        <v>8401302</v>
      </c>
      <c r="E82" s="55">
        <v>8401302</v>
      </c>
      <c r="F82" s="56">
        <v>3950618.68</v>
      </c>
    </row>
    <row r="83" spans="1:6" ht="24.75" customHeight="1">
      <c r="A83" s="7" t="s">
        <v>11</v>
      </c>
      <c r="B83" s="25" t="s">
        <v>47</v>
      </c>
      <c r="C83" s="27" t="s">
        <v>12</v>
      </c>
      <c r="D83" s="60">
        <f>D84</f>
        <v>2227556</v>
      </c>
      <c r="E83" s="60">
        <f>E84</f>
        <v>2227556</v>
      </c>
      <c r="F83" s="61">
        <f>F84</f>
        <v>542947.89</v>
      </c>
    </row>
    <row r="84" spans="1:6" ht="20.25">
      <c r="A84" s="8" t="s">
        <v>13</v>
      </c>
      <c r="B84" s="23" t="s">
        <v>47</v>
      </c>
      <c r="C84" s="22" t="s">
        <v>14</v>
      </c>
      <c r="D84" s="54">
        <v>2227556</v>
      </c>
      <c r="E84" s="76">
        <v>2227556</v>
      </c>
      <c r="F84" s="56">
        <v>542947.89</v>
      </c>
    </row>
    <row r="85" spans="1:6" s="14" customFormat="1" ht="13.5">
      <c r="A85" s="13" t="s">
        <v>65</v>
      </c>
      <c r="B85" s="25" t="s">
        <v>47</v>
      </c>
      <c r="C85" s="28" t="s">
        <v>66</v>
      </c>
      <c r="D85" s="78">
        <f>D86+D87</f>
        <v>225000</v>
      </c>
      <c r="E85" s="78">
        <f>E86+E87</f>
        <v>225000</v>
      </c>
      <c r="F85" s="79">
        <f>F86+F87</f>
        <v>27543</v>
      </c>
    </row>
    <row r="86" spans="1:6" s="14" customFormat="1" ht="13.5">
      <c r="A86" s="8" t="s">
        <v>83</v>
      </c>
      <c r="B86" s="98" t="s">
        <v>47</v>
      </c>
      <c r="C86" s="22" t="s">
        <v>82</v>
      </c>
      <c r="D86" s="54">
        <v>190000</v>
      </c>
      <c r="E86" s="76">
        <v>190000</v>
      </c>
      <c r="F86" s="56">
        <v>0</v>
      </c>
    </row>
    <row r="87" spans="1:6" ht="13.5">
      <c r="A87" s="15" t="s">
        <v>52</v>
      </c>
      <c r="B87" s="98" t="s">
        <v>47</v>
      </c>
      <c r="C87" s="29" t="s">
        <v>53</v>
      </c>
      <c r="D87" s="80">
        <v>35000</v>
      </c>
      <c r="E87" s="81">
        <v>35000</v>
      </c>
      <c r="F87" s="56">
        <v>27543</v>
      </c>
    </row>
    <row r="88" spans="1:6" ht="35.25" customHeight="1">
      <c r="A88" s="6" t="s">
        <v>54</v>
      </c>
      <c r="B88" s="92" t="s">
        <v>55</v>
      </c>
      <c r="C88" s="20"/>
      <c r="D88" s="53">
        <f aca="true" t="shared" si="12" ref="D88:F89">D89</f>
        <v>825028</v>
      </c>
      <c r="E88" s="53">
        <f t="shared" si="12"/>
        <v>825028</v>
      </c>
      <c r="F88" s="52">
        <f t="shared" si="12"/>
        <v>391967.1</v>
      </c>
    </row>
    <row r="89" spans="1:6" ht="61.5" customHeight="1">
      <c r="A89" s="7" t="s">
        <v>48</v>
      </c>
      <c r="B89" s="92" t="s">
        <v>55</v>
      </c>
      <c r="C89" s="21" t="s">
        <v>49</v>
      </c>
      <c r="D89" s="53">
        <f t="shared" si="12"/>
        <v>825028</v>
      </c>
      <c r="E89" s="53">
        <f t="shared" si="12"/>
        <v>825028</v>
      </c>
      <c r="F89" s="52">
        <f t="shared" si="12"/>
        <v>391967.1</v>
      </c>
    </row>
    <row r="90" spans="1:6" ht="26.25" customHeight="1">
      <c r="A90" s="30" t="s">
        <v>50</v>
      </c>
      <c r="B90" s="41" t="s">
        <v>55</v>
      </c>
      <c r="C90" s="35" t="s">
        <v>51</v>
      </c>
      <c r="D90" s="66">
        <v>825028</v>
      </c>
      <c r="E90" s="67">
        <v>825028</v>
      </c>
      <c r="F90" s="56">
        <v>391967.1</v>
      </c>
    </row>
    <row r="91" spans="1:6" ht="39.75" customHeight="1">
      <c r="A91" s="16" t="s">
        <v>84</v>
      </c>
      <c r="B91" s="94" t="s">
        <v>98</v>
      </c>
      <c r="C91" s="49"/>
      <c r="D91" s="68">
        <f aca="true" t="shared" si="13" ref="D91:F92">D92</f>
        <v>515592</v>
      </c>
      <c r="E91" s="68">
        <f t="shared" si="13"/>
        <v>515592</v>
      </c>
      <c r="F91" s="59">
        <f t="shared" si="13"/>
        <v>214830</v>
      </c>
    </row>
    <row r="92" spans="1:6" ht="58.5" customHeight="1">
      <c r="A92" s="40" t="s">
        <v>48</v>
      </c>
      <c r="B92" s="94" t="s">
        <v>98</v>
      </c>
      <c r="C92" s="49" t="s">
        <v>49</v>
      </c>
      <c r="D92" s="68">
        <f t="shared" si="13"/>
        <v>515592</v>
      </c>
      <c r="E92" s="68">
        <f t="shared" si="13"/>
        <v>515592</v>
      </c>
      <c r="F92" s="59">
        <f t="shared" si="13"/>
        <v>214830</v>
      </c>
    </row>
    <row r="93" spans="1:6" ht="26.25" customHeight="1">
      <c r="A93" s="36" t="s">
        <v>50</v>
      </c>
      <c r="B93" s="43" t="s">
        <v>98</v>
      </c>
      <c r="C93" s="48" t="s">
        <v>51</v>
      </c>
      <c r="D93" s="69">
        <v>515592</v>
      </c>
      <c r="E93" s="63">
        <v>515592</v>
      </c>
      <c r="F93" s="56">
        <v>214830</v>
      </c>
    </row>
    <row r="94" spans="1:6" ht="15" customHeight="1">
      <c r="A94" s="32" t="s">
        <v>56</v>
      </c>
      <c r="B94" s="99" t="s">
        <v>57</v>
      </c>
      <c r="C94" s="39"/>
      <c r="D94" s="65">
        <f aca="true" t="shared" si="14" ref="D94:F95">D95</f>
        <v>200000</v>
      </c>
      <c r="E94" s="65">
        <f t="shared" si="14"/>
        <v>200000</v>
      </c>
      <c r="F94" s="52">
        <f t="shared" si="14"/>
        <v>0</v>
      </c>
    </row>
    <row r="95" spans="1:6" ht="15.75" customHeight="1">
      <c r="A95" s="7" t="s">
        <v>65</v>
      </c>
      <c r="B95" s="25" t="s">
        <v>57</v>
      </c>
      <c r="C95" s="21" t="s">
        <v>66</v>
      </c>
      <c r="D95" s="53">
        <f t="shared" si="14"/>
        <v>200000</v>
      </c>
      <c r="E95" s="53">
        <f t="shared" si="14"/>
        <v>200000</v>
      </c>
      <c r="F95" s="52">
        <f t="shared" si="14"/>
        <v>0</v>
      </c>
    </row>
    <row r="96" spans="1:6" ht="13.5">
      <c r="A96" s="8" t="s">
        <v>81</v>
      </c>
      <c r="B96" s="23" t="s">
        <v>57</v>
      </c>
      <c r="C96" s="22" t="s">
        <v>80</v>
      </c>
      <c r="D96" s="54">
        <v>200000</v>
      </c>
      <c r="E96" s="55">
        <v>200000</v>
      </c>
      <c r="F96" s="56">
        <v>0</v>
      </c>
    </row>
    <row r="97" spans="1:6" ht="20.25" customHeight="1">
      <c r="A97" s="16" t="s">
        <v>58</v>
      </c>
      <c r="B97" s="109" t="s">
        <v>59</v>
      </c>
      <c r="C97" s="110"/>
      <c r="D97" s="77">
        <f aca="true" t="shared" si="15" ref="D97:F98">D98</f>
        <v>645012</v>
      </c>
      <c r="E97" s="77">
        <f t="shared" si="15"/>
        <v>645012</v>
      </c>
      <c r="F97" s="102">
        <f t="shared" si="15"/>
        <v>322506</v>
      </c>
    </row>
    <row r="98" spans="1:6" ht="13.5">
      <c r="A98" s="16" t="s">
        <v>110</v>
      </c>
      <c r="B98" s="109" t="s">
        <v>59</v>
      </c>
      <c r="C98" s="110" t="s">
        <v>17</v>
      </c>
      <c r="D98" s="77">
        <f t="shared" si="15"/>
        <v>645012</v>
      </c>
      <c r="E98" s="77">
        <f t="shared" si="15"/>
        <v>645012</v>
      </c>
      <c r="F98" s="102">
        <f t="shared" si="15"/>
        <v>322506</v>
      </c>
    </row>
    <row r="99" spans="1:6" ht="20.25">
      <c r="A99" s="85" t="s">
        <v>60</v>
      </c>
      <c r="B99" s="104" t="s">
        <v>59</v>
      </c>
      <c r="C99" s="111" t="s">
        <v>61</v>
      </c>
      <c r="D99" s="54">
        <v>645012</v>
      </c>
      <c r="E99" s="55">
        <v>645012</v>
      </c>
      <c r="F99" s="56">
        <v>322506</v>
      </c>
    </row>
    <row r="100" spans="1:6" ht="13.5">
      <c r="A100" s="6" t="s">
        <v>10</v>
      </c>
      <c r="B100" s="25" t="s">
        <v>62</v>
      </c>
      <c r="C100" s="27"/>
      <c r="D100" s="60">
        <f>D101+D103+D105</f>
        <v>3370808</v>
      </c>
      <c r="E100" s="60">
        <f>E101+E103+E105</f>
        <v>3370808</v>
      </c>
      <c r="F100" s="61">
        <f>F101+F103+F105</f>
        <v>374467.28</v>
      </c>
    </row>
    <row r="101" spans="1:6" ht="57.75" customHeight="1">
      <c r="A101" s="7" t="s">
        <v>48</v>
      </c>
      <c r="B101" s="25" t="s">
        <v>62</v>
      </c>
      <c r="C101" s="21" t="s">
        <v>49</v>
      </c>
      <c r="D101" s="60">
        <f>D102</f>
        <v>976898</v>
      </c>
      <c r="E101" s="60">
        <f>E102</f>
        <v>976898</v>
      </c>
      <c r="F101" s="61">
        <f>F102</f>
        <v>84736.28</v>
      </c>
    </row>
    <row r="102" spans="1:6" ht="24.75" customHeight="1">
      <c r="A102" s="15" t="s">
        <v>97</v>
      </c>
      <c r="B102" s="98" t="s">
        <v>62</v>
      </c>
      <c r="C102" s="29" t="s">
        <v>96</v>
      </c>
      <c r="D102" s="80">
        <v>976898</v>
      </c>
      <c r="E102" s="81">
        <v>976898</v>
      </c>
      <c r="F102" s="56">
        <v>84736.28</v>
      </c>
    </row>
    <row r="103" spans="1:6" ht="24.75" customHeight="1">
      <c r="A103" s="11" t="s">
        <v>11</v>
      </c>
      <c r="B103" s="25" t="s">
        <v>62</v>
      </c>
      <c r="C103" s="27" t="s">
        <v>12</v>
      </c>
      <c r="D103" s="60">
        <f>D104</f>
        <v>2307400</v>
      </c>
      <c r="E103" s="60">
        <f>E104</f>
        <v>2307400</v>
      </c>
      <c r="F103" s="61">
        <f>F104</f>
        <v>203221</v>
      </c>
    </row>
    <row r="104" spans="1:6" ht="20.25">
      <c r="A104" s="30" t="s">
        <v>13</v>
      </c>
      <c r="B104" s="23" t="s">
        <v>62</v>
      </c>
      <c r="C104" s="22" t="s">
        <v>14</v>
      </c>
      <c r="D104" s="54">
        <v>2307400</v>
      </c>
      <c r="E104" s="55">
        <v>2307400</v>
      </c>
      <c r="F104" s="56">
        <v>203221</v>
      </c>
    </row>
    <row r="105" spans="1:6" ht="17.25" customHeight="1">
      <c r="A105" s="130" t="s">
        <v>65</v>
      </c>
      <c r="B105" s="141" t="s">
        <v>62</v>
      </c>
      <c r="C105" s="120" t="s">
        <v>66</v>
      </c>
      <c r="D105" s="121">
        <f>D106</f>
        <v>86510</v>
      </c>
      <c r="E105" s="121">
        <f>E106</f>
        <v>86510</v>
      </c>
      <c r="F105" s="123">
        <f>F106</f>
        <v>86510</v>
      </c>
    </row>
    <row r="106" spans="1:6" ht="21.75" customHeight="1">
      <c r="A106" s="85" t="s">
        <v>52</v>
      </c>
      <c r="B106" s="140" t="s">
        <v>62</v>
      </c>
      <c r="C106" s="22" t="s">
        <v>53</v>
      </c>
      <c r="D106" s="54">
        <v>86510</v>
      </c>
      <c r="E106" s="55">
        <v>86510</v>
      </c>
      <c r="F106" s="56">
        <v>86510</v>
      </c>
    </row>
    <row r="107" spans="1:6" ht="40.5">
      <c r="A107" s="31" t="s">
        <v>109</v>
      </c>
      <c r="B107" s="24" t="s">
        <v>99</v>
      </c>
      <c r="C107" s="28"/>
      <c r="D107" s="58">
        <f aca="true" t="shared" si="16" ref="D107:F108">D108</f>
        <v>1360000</v>
      </c>
      <c r="E107" s="58">
        <f t="shared" si="16"/>
        <v>1360000</v>
      </c>
      <c r="F107" s="59">
        <f t="shared" si="16"/>
        <v>0</v>
      </c>
    </row>
    <row r="108" spans="1:6" ht="20.25">
      <c r="A108" s="11" t="s">
        <v>11</v>
      </c>
      <c r="B108" s="24" t="s">
        <v>99</v>
      </c>
      <c r="C108" s="28" t="s">
        <v>12</v>
      </c>
      <c r="D108" s="58">
        <f t="shared" si="16"/>
        <v>1360000</v>
      </c>
      <c r="E108" s="58">
        <f t="shared" si="16"/>
        <v>1360000</v>
      </c>
      <c r="F108" s="59">
        <f t="shared" si="16"/>
        <v>0</v>
      </c>
    </row>
    <row r="109" spans="1:6" ht="20.25">
      <c r="A109" s="8" t="s">
        <v>13</v>
      </c>
      <c r="B109" s="23" t="s">
        <v>99</v>
      </c>
      <c r="C109" s="22" t="s">
        <v>14</v>
      </c>
      <c r="D109" s="54">
        <v>1360000</v>
      </c>
      <c r="E109" s="67">
        <v>1360000</v>
      </c>
      <c r="F109" s="56">
        <v>0</v>
      </c>
    </row>
    <row r="110" spans="1:6" ht="40.5" customHeight="1">
      <c r="A110" s="34" t="s">
        <v>127</v>
      </c>
      <c r="B110" s="105" t="s">
        <v>122</v>
      </c>
      <c r="C110" s="105"/>
      <c r="D110" s="121">
        <f>D111+D114+D117</f>
        <v>9840953.95</v>
      </c>
      <c r="E110" s="121">
        <f>E111+E114+E117</f>
        <v>9840953.95</v>
      </c>
      <c r="F110" s="123">
        <f>F111+F114+F117</f>
        <v>0</v>
      </c>
    </row>
    <row r="111" spans="1:6" ht="42" customHeight="1">
      <c r="A111" s="34" t="s">
        <v>128</v>
      </c>
      <c r="B111" s="105" t="s">
        <v>123</v>
      </c>
      <c r="C111" s="105"/>
      <c r="D111" s="121">
        <f aca="true" t="shared" si="17" ref="D111:F112">D112</f>
        <v>7248117.77</v>
      </c>
      <c r="E111" s="121">
        <f t="shared" si="17"/>
        <v>7248117.77</v>
      </c>
      <c r="F111" s="123">
        <f t="shared" si="17"/>
        <v>0</v>
      </c>
    </row>
    <row r="112" spans="1:6" ht="13.5">
      <c r="A112" s="37" t="s">
        <v>16</v>
      </c>
      <c r="B112" s="105" t="s">
        <v>123</v>
      </c>
      <c r="C112" s="105" t="s">
        <v>17</v>
      </c>
      <c r="D112" s="121">
        <f t="shared" si="17"/>
        <v>7248117.77</v>
      </c>
      <c r="E112" s="121">
        <f t="shared" si="17"/>
        <v>7248117.77</v>
      </c>
      <c r="F112" s="123">
        <f t="shared" si="17"/>
        <v>0</v>
      </c>
    </row>
    <row r="113" spans="1:6" ht="13.5">
      <c r="A113" s="85" t="s">
        <v>129</v>
      </c>
      <c r="B113" s="104" t="s">
        <v>123</v>
      </c>
      <c r="C113" s="104" t="s">
        <v>124</v>
      </c>
      <c r="D113" s="133">
        <v>7248117.77</v>
      </c>
      <c r="E113" s="134">
        <v>7248117.77</v>
      </c>
      <c r="F113" s="135">
        <v>0</v>
      </c>
    </row>
    <row r="114" spans="1:6" ht="30">
      <c r="A114" s="34" t="s">
        <v>130</v>
      </c>
      <c r="B114" s="103" t="s">
        <v>125</v>
      </c>
      <c r="C114" s="103"/>
      <c r="D114" s="121">
        <f aca="true" t="shared" si="18" ref="D114:F115">D115</f>
        <v>2563536.18</v>
      </c>
      <c r="E114" s="121">
        <f t="shared" si="18"/>
        <v>2563536.18</v>
      </c>
      <c r="F114" s="123">
        <f t="shared" si="18"/>
        <v>0</v>
      </c>
    </row>
    <row r="115" spans="1:6" ht="13.5">
      <c r="A115" s="37" t="s">
        <v>16</v>
      </c>
      <c r="B115" s="103" t="s">
        <v>125</v>
      </c>
      <c r="C115" s="105" t="s">
        <v>17</v>
      </c>
      <c r="D115" s="121">
        <f t="shared" si="18"/>
        <v>2563536.18</v>
      </c>
      <c r="E115" s="121">
        <f t="shared" si="18"/>
        <v>2563536.18</v>
      </c>
      <c r="F115" s="123">
        <f t="shared" si="18"/>
        <v>0</v>
      </c>
    </row>
    <row r="116" spans="1:6" ht="13.5">
      <c r="A116" s="85" t="s">
        <v>129</v>
      </c>
      <c r="B116" s="104" t="s">
        <v>125</v>
      </c>
      <c r="C116" s="104" t="s">
        <v>124</v>
      </c>
      <c r="D116" s="133">
        <v>2563536.18</v>
      </c>
      <c r="E116" s="134">
        <v>2563536.18</v>
      </c>
      <c r="F116" s="135">
        <v>0</v>
      </c>
    </row>
    <row r="117" spans="1:6" ht="34.5" customHeight="1">
      <c r="A117" s="34" t="s">
        <v>105</v>
      </c>
      <c r="B117" s="105" t="s">
        <v>126</v>
      </c>
      <c r="C117" s="105"/>
      <c r="D117" s="121">
        <f aca="true" t="shared" si="19" ref="D117:F118">D118</f>
        <v>29300</v>
      </c>
      <c r="E117" s="121">
        <f t="shared" si="19"/>
        <v>29300</v>
      </c>
      <c r="F117" s="123">
        <f t="shared" si="19"/>
        <v>0</v>
      </c>
    </row>
    <row r="118" spans="1:6" ht="13.5">
      <c r="A118" s="37" t="s">
        <v>16</v>
      </c>
      <c r="B118" s="105" t="s">
        <v>126</v>
      </c>
      <c r="C118" s="136" t="s">
        <v>17</v>
      </c>
      <c r="D118" s="121">
        <f t="shared" si="19"/>
        <v>29300</v>
      </c>
      <c r="E118" s="121">
        <f t="shared" si="19"/>
        <v>29300</v>
      </c>
      <c r="F118" s="123">
        <f t="shared" si="19"/>
        <v>0</v>
      </c>
    </row>
    <row r="119" spans="1:6" ht="13.5">
      <c r="A119" s="85" t="s">
        <v>129</v>
      </c>
      <c r="B119" s="104" t="s">
        <v>126</v>
      </c>
      <c r="C119" s="111" t="s">
        <v>124</v>
      </c>
      <c r="D119" s="133">
        <v>29300</v>
      </c>
      <c r="E119" s="134">
        <v>29300</v>
      </c>
      <c r="F119" s="135">
        <v>0</v>
      </c>
    </row>
    <row r="120" spans="1:6" ht="13.5">
      <c r="A120" s="11" t="s">
        <v>63</v>
      </c>
      <c r="B120" s="25" t="s">
        <v>64</v>
      </c>
      <c r="C120" s="27"/>
      <c r="D120" s="60">
        <f>D121+D124+D127+D130</f>
        <v>2779095</v>
      </c>
      <c r="E120" s="60">
        <f>E121+E124+E127+E130</f>
        <v>2779095</v>
      </c>
      <c r="F120" s="61">
        <f>F121+F124+F127+F130</f>
        <v>1412466</v>
      </c>
    </row>
    <row r="121" spans="1:6" ht="40.5">
      <c r="A121" s="6" t="s">
        <v>67</v>
      </c>
      <c r="B121" s="25" t="s">
        <v>68</v>
      </c>
      <c r="C121" s="20"/>
      <c r="D121" s="53">
        <f aca="true" t="shared" si="20" ref="D121:F122">D122</f>
        <v>315360</v>
      </c>
      <c r="E121" s="53">
        <f t="shared" si="20"/>
        <v>315360</v>
      </c>
      <c r="F121" s="52">
        <f t="shared" si="20"/>
        <v>157680</v>
      </c>
    </row>
    <row r="122" spans="1:6" ht="13.5">
      <c r="A122" s="6" t="s">
        <v>69</v>
      </c>
      <c r="B122" s="25" t="s">
        <v>68</v>
      </c>
      <c r="C122" s="20" t="s">
        <v>70</v>
      </c>
      <c r="D122" s="53">
        <f t="shared" si="20"/>
        <v>315360</v>
      </c>
      <c r="E122" s="53">
        <f t="shared" si="20"/>
        <v>315360</v>
      </c>
      <c r="F122" s="52">
        <f t="shared" si="20"/>
        <v>157680</v>
      </c>
    </row>
    <row r="123" spans="1:6" ht="13.5">
      <c r="A123" s="9" t="s">
        <v>71</v>
      </c>
      <c r="B123" s="23" t="s">
        <v>68</v>
      </c>
      <c r="C123" s="23" t="s">
        <v>72</v>
      </c>
      <c r="D123" s="57">
        <v>315360</v>
      </c>
      <c r="E123" s="55">
        <v>315360</v>
      </c>
      <c r="F123" s="56">
        <v>157680</v>
      </c>
    </row>
    <row r="124" spans="1:6" ht="30">
      <c r="A124" s="12" t="s">
        <v>73</v>
      </c>
      <c r="B124" s="25" t="s">
        <v>74</v>
      </c>
      <c r="C124" s="25"/>
      <c r="D124" s="60">
        <f aca="true" t="shared" si="21" ref="D124:F125">D125</f>
        <v>166000</v>
      </c>
      <c r="E124" s="60">
        <f t="shared" si="21"/>
        <v>166000</v>
      </c>
      <c r="F124" s="61">
        <f t="shared" si="21"/>
        <v>83000</v>
      </c>
    </row>
    <row r="125" spans="1:6" ht="13.5">
      <c r="A125" s="6" t="s">
        <v>69</v>
      </c>
      <c r="B125" s="25" t="s">
        <v>74</v>
      </c>
      <c r="C125" s="25" t="s">
        <v>70</v>
      </c>
      <c r="D125" s="60">
        <f t="shared" si="21"/>
        <v>166000</v>
      </c>
      <c r="E125" s="60">
        <f t="shared" si="21"/>
        <v>166000</v>
      </c>
      <c r="F125" s="61">
        <f t="shared" si="21"/>
        <v>83000</v>
      </c>
    </row>
    <row r="126" spans="1:6" ht="13.5">
      <c r="A126" s="9" t="s">
        <v>71</v>
      </c>
      <c r="B126" s="23" t="s">
        <v>74</v>
      </c>
      <c r="C126" s="23" t="s">
        <v>72</v>
      </c>
      <c r="D126" s="57">
        <v>166000</v>
      </c>
      <c r="E126" s="55">
        <v>166000</v>
      </c>
      <c r="F126" s="56">
        <v>83000</v>
      </c>
    </row>
    <row r="127" spans="1:6" ht="24" customHeight="1">
      <c r="A127" s="6" t="s">
        <v>75</v>
      </c>
      <c r="B127" s="25" t="s">
        <v>76</v>
      </c>
      <c r="C127" s="20"/>
      <c r="D127" s="53">
        <f aca="true" t="shared" si="22" ref="D127:F128">D128</f>
        <v>45836</v>
      </c>
      <c r="E127" s="53">
        <f t="shared" si="22"/>
        <v>45836</v>
      </c>
      <c r="F127" s="52">
        <f t="shared" si="22"/>
        <v>45836</v>
      </c>
    </row>
    <row r="128" spans="1:6" ht="13.5">
      <c r="A128" s="6" t="s">
        <v>69</v>
      </c>
      <c r="B128" s="25" t="s">
        <v>76</v>
      </c>
      <c r="C128" s="20" t="s">
        <v>70</v>
      </c>
      <c r="D128" s="53">
        <f t="shared" si="22"/>
        <v>45836</v>
      </c>
      <c r="E128" s="53">
        <f t="shared" si="22"/>
        <v>45836</v>
      </c>
      <c r="F128" s="52">
        <f t="shared" si="22"/>
        <v>45836</v>
      </c>
    </row>
    <row r="129" spans="1:6" ht="13.5">
      <c r="A129" s="9" t="s">
        <v>71</v>
      </c>
      <c r="B129" s="23" t="s">
        <v>76</v>
      </c>
      <c r="C129" s="23" t="s">
        <v>72</v>
      </c>
      <c r="D129" s="57">
        <v>45836</v>
      </c>
      <c r="E129" s="55">
        <v>45836</v>
      </c>
      <c r="F129" s="56">
        <v>45836</v>
      </c>
    </row>
    <row r="130" spans="1:6" ht="55.5" customHeight="1">
      <c r="A130" s="6" t="s">
        <v>77</v>
      </c>
      <c r="B130" s="25" t="s">
        <v>78</v>
      </c>
      <c r="C130" s="20"/>
      <c r="D130" s="53">
        <f aca="true" t="shared" si="23" ref="D130:F131">D131</f>
        <v>2251899</v>
      </c>
      <c r="E130" s="53">
        <f t="shared" si="23"/>
        <v>2251899</v>
      </c>
      <c r="F130" s="52">
        <f t="shared" si="23"/>
        <v>1125950</v>
      </c>
    </row>
    <row r="131" spans="1:6" ht="13.5">
      <c r="A131" s="6" t="s">
        <v>69</v>
      </c>
      <c r="B131" s="25" t="s">
        <v>78</v>
      </c>
      <c r="C131" s="20" t="s">
        <v>70</v>
      </c>
      <c r="D131" s="53">
        <f t="shared" si="23"/>
        <v>2251899</v>
      </c>
      <c r="E131" s="53">
        <f t="shared" si="23"/>
        <v>2251899</v>
      </c>
      <c r="F131" s="52">
        <f t="shared" si="23"/>
        <v>1125950</v>
      </c>
    </row>
    <row r="132" spans="1:6" ht="13.5">
      <c r="A132" s="9" t="s">
        <v>71</v>
      </c>
      <c r="B132" s="23" t="s">
        <v>78</v>
      </c>
      <c r="C132" s="23" t="s">
        <v>72</v>
      </c>
      <c r="D132" s="57">
        <v>2251899</v>
      </c>
      <c r="E132" s="55">
        <v>2251899</v>
      </c>
      <c r="F132" s="56">
        <v>1125950</v>
      </c>
    </row>
    <row r="133" spans="1:6" ht="13.5">
      <c r="A133" s="5" t="s">
        <v>79</v>
      </c>
      <c r="B133" s="25"/>
      <c r="C133" s="20"/>
      <c r="D133" s="82">
        <f>D12+D30+D34+D38+D69+D76+D120+D51+D110</f>
        <v>83511545.77000001</v>
      </c>
      <c r="E133" s="82">
        <f>E12+E30+E34+E38+E69+E76+E120+E51+E110</f>
        <v>89499974.59</v>
      </c>
      <c r="F133" s="83">
        <f>F12+F30+F34+F38+F69+F76+F120+F51+F110</f>
        <v>29412685.880000003</v>
      </c>
    </row>
    <row r="134" spans="2:6" ht="13.5">
      <c r="B134" s="100"/>
      <c r="F134" s="2"/>
    </row>
    <row r="135" spans="2:6" ht="13.5">
      <c r="B135" s="100"/>
      <c r="F135" s="2"/>
    </row>
    <row r="136" spans="2:6" ht="11.25" customHeight="1">
      <c r="B136" s="100"/>
      <c r="F136" s="2"/>
    </row>
    <row r="137" ht="13.5">
      <c r="F137" s="2"/>
    </row>
    <row r="138" ht="13.5">
      <c r="F138" s="2"/>
    </row>
    <row r="139" ht="12.75" customHeight="1">
      <c r="F139" s="2"/>
    </row>
    <row r="140" ht="12" customHeight="1">
      <c r="F140" s="2"/>
    </row>
    <row r="141" ht="13.5">
      <c r="F141" s="2"/>
    </row>
    <row r="142" ht="13.5">
      <c r="F142" s="2"/>
    </row>
    <row r="143" ht="13.5">
      <c r="F143" s="2"/>
    </row>
    <row r="144" ht="11.25" customHeight="1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2" customHeight="1">
      <c r="F149" s="2"/>
    </row>
    <row r="150" ht="13.5">
      <c r="F150" s="2"/>
    </row>
    <row r="151" ht="13.5">
      <c r="F151" s="2"/>
    </row>
    <row r="152" ht="13.5">
      <c r="F152" s="2"/>
    </row>
    <row r="153" ht="12.75" customHeight="1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1.25" customHeight="1">
      <c r="F158" s="2"/>
    </row>
    <row r="159" ht="13.5">
      <c r="F159" s="2"/>
    </row>
    <row r="160" ht="13.5">
      <c r="F160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2020-10-07T13:12:29Z</cp:lastPrinted>
  <dcterms:modified xsi:type="dcterms:W3CDTF">2021-07-12T08:07:23Z</dcterms:modified>
  <cp:category/>
  <cp:version/>
  <cp:contentType/>
  <cp:contentStatus/>
</cp:coreProperties>
</file>