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<sst xmlns="http://schemas.openxmlformats.org/spreadsheetml/2006/main" count="310" uniqueCount="135">
  <si>
    <t xml:space="preserve"> Распределение бюджетных ассигнований бюджета городского поселения "Город Таруса" </t>
  </si>
  <si>
    <t>по целевым статьям (муниципальным программам и непрограмным направлениям деятель-</t>
  </si>
  <si>
    <t xml:space="preserve">Наименование показателя
</t>
  </si>
  <si>
    <t>Целевая
статья</t>
  </si>
  <si>
    <t>Группы и подгруппы видов расходов</t>
  </si>
  <si>
    <t>Администрация (исполнительно-распорядительный
орган) городского поселения "Город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</si>
  <si>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</si>
  <si>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05 0 00 00000</t>
  </si>
  <si>
    <t>Подпрограмма "Капитальный ремонт  и содержание муниципального жилищного фонда ."</t>
  </si>
  <si>
    <t>05 2 00 00000</t>
  </si>
  <si>
    <t>Выполнение других обязательств местного бюджета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</si>
  <si>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</si>
  <si>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</si>
  <si>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</si>
  <si>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</si>
  <si>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05 5 00 00000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</si>
  <si>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</si>
  <si>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</si>
  <si>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</si>
  <si>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</si>
  <si>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05 Г 00 00000</t>
  </si>
  <si>
    <t>Выполнение  других обязательств местного бюджета</t>
  </si>
  <si>
    <t>05 Г 00 00920</t>
  </si>
  <si>
    <t>Муниципальная программа "Развитие культуры на территории городского поселения "Город Таруса"</t>
  </si>
  <si>
    <t>11 0 00 00000</t>
  </si>
  <si>
    <t>11 0 00 00920</t>
  </si>
  <si>
    <t>Муниципальная программа "Развитие физической   культуры  и спорта на территории городского поселения "Город Таруса"</t>
  </si>
  <si>
    <t>13 0 00 00000</t>
  </si>
  <si>
    <t>13 0 00 00920</t>
  </si>
  <si>
    <t>Муниципальная программа "Развитие автомобильных дорог города Таруса"</t>
  </si>
  <si>
    <t>24 0 00 00000</t>
  </si>
  <si>
    <t>24 1 00 00000</t>
  </si>
  <si>
    <t>24 1 00 00920</t>
  </si>
  <si>
    <t>24 2 00 00000</t>
  </si>
  <si>
    <t>24 2 00 00920</t>
  </si>
  <si>
    <t>Муниципальная программа "Энергоэффективность в городском поселении "Город Таруса"</t>
  </si>
  <si>
    <t>30 0 00 00000</t>
  </si>
  <si>
    <t>Подпрограмма "Чистая вода"</t>
  </si>
  <si>
    <t>30 2 00 00000</t>
  </si>
  <si>
    <t>30 2 00 00920</t>
  </si>
  <si>
    <t>30 4 00 00000</t>
  </si>
  <si>
    <t>30 4 00 00920</t>
  </si>
  <si>
    <t>30 6 00 00000</t>
  </si>
  <si>
    <t>30 6 00 00920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</si>
  <si>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</si>
  <si>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</si>
  <si>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</si>
  <si>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</si>
  <si>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</si>
  <si>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</si>
  <si>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</si>
  <si>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</si>
  <si>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</si>
  <si>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</si>
  <si>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</si>
  <si>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</si>
  <si>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Резервные фонды местных администраций</t>
  </si>
  <si>
    <t>54 0 00 00700</t>
  </si>
  <si>
    <t>Прочие мероприятия в области социальной политики</t>
  </si>
  <si>
    <t>54 0 00 00730</t>
  </si>
  <si>
    <t>Публичные нормативные социальные выплаты гражданам</t>
  </si>
  <si>
    <t>310</t>
  </si>
  <si>
    <t>54 0 00 00920</t>
  </si>
  <si>
    <t>Осуществление переданных полномочий</t>
  </si>
  <si>
    <t>87 0 00 00000</t>
  </si>
  <si>
    <t>Иные бюджетные ассигнования</t>
  </si>
  <si>
    <t>800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</si>
  <si>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</si>
  <si>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</si>
  <si>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Межбюджетные трансферты</t>
  </si>
  <si>
    <t>500</t>
  </si>
  <si>
    <t>Иные межбюджетные трансферты</t>
  </si>
  <si>
    <t>540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</si>
  <si>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</si>
  <si>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</si>
  <si>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Осуществление полномочий по формированию архивных фондов поселения</t>
  </si>
  <si>
    <t>87 0 00 71170</t>
  </si>
  <si>
    <t>Организация и осуществление мероприятий по территориальной и тгражданской обороне, защите населения и территории поселения от чрезвычайных ситуаций природного и техногенного характера</t>
  </si>
  <si>
    <t>87 0 00 71230</t>
  </si>
  <si>
    <t>Итого</t>
  </si>
  <si>
    <t>870</t>
  </si>
  <si>
    <t>Резервные средства</t>
  </si>
  <si>
    <t>830</t>
  </si>
  <si>
    <t>Исполнение судебных актов</t>
  </si>
  <si>
    <t>Стимулирование руководителей исполнительно-распорядительных органов муниципальных образований области</t>
  </si>
  <si>
    <t xml:space="preserve">                                                                                                                               Администрации ГП "Город Таруса"</t>
  </si>
  <si>
    <t>05 5 00 L4970</t>
  </si>
  <si>
    <t>Субсидия на реализацию мероприятий по подпрограмме "Обеспечение жильем молодых семей"</t>
  </si>
  <si>
    <t>Основное мороприятие "Содержание территории городского поселения город Таруса"</t>
  </si>
  <si>
    <t>Мероприяти по установлению дорожных разметок изнаков</t>
  </si>
  <si>
    <t>Основное мероприятие "Содержание и ремонт дорог городского поселения " Город Таруса""</t>
  </si>
  <si>
    <t>Основное мороприятие"Восстановление и развитие эксплутационно-технического состояния объектов</t>
  </si>
  <si>
    <t>Мероприятия. напрвленные на энергосбережение и повышение энегоэффективности</t>
  </si>
  <si>
    <t>Подпрограмма "Энергосбережение на территории города Тарусы на 2019-2021 годы"</t>
  </si>
  <si>
    <t>Подпрограмма "Уличное освещение территории городского поселения "Город Таруса" на 2019-2021 годы"</t>
  </si>
  <si>
    <t>Мероприятия по улучшению освещения улиц города Таруса</t>
  </si>
  <si>
    <t>110</t>
  </si>
  <si>
    <t>Расходы на выплаты персоналу казенных учреждений</t>
  </si>
  <si>
    <t>54 0 00 00530</t>
  </si>
  <si>
    <t>54 0 00 S0240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</si>
  <si>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</si>
  <si>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</si>
  <si>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                                                                                                                              Приложение № 4 к Постановлению</t>
  </si>
  <si>
    <t>Подпрограмма "Благоустройство территории городского поселения "Город Таруса" на 2019-2021 годы"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</si>
  <si>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</si>
  <si>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</si>
  <si>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 xml:space="preserve">Подпрограмма "Обеспечение жильем молодых семей в муниципальном образовании городское поселение "Город Таруса" </t>
  </si>
  <si>
    <t>Реализация программ формирования современной городской среды (за счет средств областного бюджета)</t>
  </si>
  <si>
    <t>30 4 00 S9111</t>
  </si>
  <si>
    <t>Реализация проектов развития общественной инфраструктуры муниципальных образований. основанных на местных инициативах. Софинансирование из местного бюджета</t>
  </si>
  <si>
    <t>Социальныое обеспечение и иные выплаты  нселению</t>
  </si>
  <si>
    <t>"Об исполнении бюджета ГП "Город Таруса" за 1 квартал 2021 года"</t>
  </si>
  <si>
    <t>ности), группам и подгруппам видов расходов классификации расходов бюджета на 2021 год</t>
  </si>
  <si>
    <t>Бюджетные ассигнования в соответствии с Решением Городской Думы ГП "Город Таруса" от 18.12.2020г. № 24</t>
  </si>
  <si>
    <t>Уточненный план на 2021 год</t>
  </si>
  <si>
    <t>Исполнено на 01.04.21.</t>
  </si>
  <si>
    <t>05 2 00 00930</t>
  </si>
  <si>
    <t>Содержание муниципального имущества</t>
  </si>
  <si>
    <t>Подпрограмма "Повышение безопасности дорожного движения в 2021-2025 годах"</t>
  </si>
  <si>
    <t>Подпрограмма "Совершенствование и развитие улично-дорожной ГП "Город Таруса" на период 2021-2025 гг"</t>
  </si>
  <si>
    <t>Субсидия бюджетам муниципальных образований Калужской области 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</si>
  <si>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31 0 00 00000</t>
  </si>
  <si>
    <t>Муниципальная программа "Формирование современной городской среды в городском поселении "Город Таруса" на 2019-2024гг"</t>
  </si>
  <si>
    <t>31 0 F2 55550</t>
  </si>
  <si>
    <t>31 0 F2 85550</t>
  </si>
  <si>
    <t>69 0 00 00000</t>
  </si>
  <si>
    <t>69 0 F3 67483</t>
  </si>
  <si>
    <t>360</t>
  </si>
  <si>
    <t>69 0 F3 67484</t>
  </si>
  <si>
    <t>69 0 F3 6748S</t>
  </si>
  <si>
    <t>Муниципальная программа ""Переселение граждан из аварийного жилищного фонда на территории городского поселения "Город Таруса" на 2019-2025гг"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</si>
  <si>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</si>
  <si>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Иные выплаты населению</t>
  </si>
  <si>
    <t>Субсидия на переселение граждан из аварийного жилищного фонда за счет средств областного бюджета</t>
  </si>
  <si>
    <t>от 13.04.2021г.  № 83 -П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</si>
</sst>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0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49" fontId="20" fillId="25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5" borderId="10" xfId="0" applyNumberFormat="1" applyFont="1" applyFill="1" applyBorder="1" applyAlignment="1">
      <alignment horizontal="left" vertical="top" wrapText="1"/>
    </xf>
    <xf numFmtId="49" fontId="20" fillId="26" borderId="10" xfId="0" applyNumberFormat="1" applyFont="1" applyFill="1" applyBorder="1" applyAlignment="1" applyProtection="1">
      <alignment horizontal="left" vertical="top" wrapText="1" shrinkToFit="1"/>
      <protection/>
    </xf>
    <xf numFmtId="0" fontId="19" fillId="27" borderId="0" xfId="0" applyFont="1" applyFill="1" applyAlignment="1">
      <alignment/>
    </xf>
    <xf numFmtId="49" fontId="20" fillId="28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7" borderId="11" xfId="0" applyNumberFormat="1" applyFont="1" applyFill="1" applyBorder="1" applyAlignment="1" applyProtection="1">
      <alignment horizontal="left" vertical="top" wrapText="1" shrinkToFit="1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24" borderId="10" xfId="0" applyNumberFormat="1" applyFont="1" applyFill="1" applyBorder="1" applyAlignment="1" applyProtection="1">
      <alignment horizontal="center" vertical="center" wrapText="1"/>
      <protection/>
    </xf>
    <xf numFmtId="49" fontId="20" fillId="24" borderId="10" xfId="0" applyNumberFormat="1" applyFont="1" applyFill="1" applyBorder="1" applyAlignment="1">
      <alignment horizontal="center" vertical="center" wrapText="1"/>
    </xf>
    <xf numFmtId="49" fontId="20" fillId="26" borderId="10" xfId="0" applyNumberFormat="1" applyFont="1" applyFill="1" applyBorder="1" applyAlignment="1">
      <alignment horizontal="center" vertical="center" wrapText="1"/>
    </xf>
    <xf numFmtId="49" fontId="20" fillId="25" borderId="10" xfId="0" applyNumberFormat="1" applyFont="1" applyFill="1" applyBorder="1" applyAlignment="1">
      <alignment horizontal="center" vertical="center" wrapText="1"/>
    </xf>
    <xf numFmtId="49" fontId="20" fillId="29" borderId="11" xfId="0" applyNumberFormat="1" applyFont="1" applyFill="1" applyBorder="1" applyAlignment="1" applyProtection="1">
      <alignment horizontal="center" vertical="center" wrapText="1"/>
      <protection/>
    </xf>
    <xf numFmtId="49" fontId="20" fillId="25" borderId="10" xfId="0" applyNumberFormat="1" applyFont="1" applyFill="1" applyBorder="1" applyAlignment="1" applyProtection="1">
      <alignment horizontal="center" vertical="center" wrapText="1"/>
      <protection/>
    </xf>
    <xf numFmtId="49" fontId="20" fillId="26" borderId="10" xfId="0" applyNumberFormat="1" applyFont="1" applyFill="1" applyBorder="1" applyAlignment="1" applyProtection="1">
      <alignment horizontal="center" vertical="center" wrapText="1"/>
      <protection/>
    </xf>
    <xf numFmtId="49" fontId="20" fillId="28" borderId="10" xfId="0" applyNumberFormat="1" applyFont="1" applyFill="1" applyBorder="1" applyAlignment="1" applyProtection="1">
      <alignment horizontal="center" vertical="center" wrapText="1"/>
      <protection/>
    </xf>
    <xf numFmtId="49" fontId="20" fillId="24" borderId="13" xfId="0" applyNumberFormat="1" applyFont="1" applyFill="1" applyBorder="1" applyAlignment="1" applyProtection="1">
      <alignment horizontal="left" vertical="top" wrapText="1" shrinkToFit="1"/>
      <protection/>
    </xf>
    <xf numFmtId="0" fontId="20" fillId="27" borderId="11" xfId="0" applyFont="1" applyFill="1" applyBorder="1" applyAlignment="1">
      <alignment horizontal="justify" vertical="center" wrapText="1"/>
    </xf>
    <xf numFmtId="49" fontId="20" fillId="0" borderId="14" xfId="0" applyNumberFormat="1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/>
    </xf>
    <xf numFmtId="49" fontId="20" fillId="0" borderId="11" xfId="0" applyNumberFormat="1" applyFont="1" applyBorder="1" applyAlignment="1">
      <alignment horizontal="left" vertical="top" wrapText="1"/>
    </xf>
    <xf numFmtId="49" fontId="20" fillId="24" borderId="13" xfId="0" applyNumberFormat="1" applyFont="1" applyFill="1" applyBorder="1" applyAlignment="1" applyProtection="1">
      <alignment horizontal="center" vertical="center" wrapText="1"/>
      <protection/>
    </xf>
    <xf numFmtId="49" fontId="20" fillId="24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0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0" borderId="11" xfId="0" applyNumberFormat="1" applyFont="1" applyFill="1" applyBorder="1" applyAlignment="1" applyProtection="1">
      <alignment horizontal="center" vertical="center" wrapText="1"/>
      <protection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3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3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left" vertical="top" wrapText="1"/>
    </xf>
    <xf numFmtId="49" fontId="20" fillId="24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 applyProtection="1">
      <alignment horizontal="center" vertical="center" wrapText="1"/>
      <protection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24" borderId="11" xfId="0" applyNumberFormat="1" applyFont="1" applyFill="1" applyBorder="1" applyAlignment="1" applyProtection="1">
      <alignment horizontal="center" vertical="center" wrapText="1"/>
      <protection/>
    </xf>
    <xf numFmtId="49" fontId="20" fillId="26" borderId="11" xfId="0" applyNumberFormat="1" applyFont="1" applyFill="1" applyBorder="1" applyAlignment="1" applyProtection="1">
      <alignment horizontal="center" vertical="center" wrapText="1"/>
      <protection/>
    </xf>
    <xf numFmtId="49" fontId="20" fillId="24" borderId="16" xfId="0" applyNumberFormat="1" applyFont="1" applyFill="1" applyBorder="1" applyAlignment="1">
      <alignment horizontal="center" vertical="center" wrapText="1"/>
    </xf>
    <xf numFmtId="4" fontId="21" fillId="0" borderId="12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/>
    </xf>
    <xf numFmtId="4" fontId="20" fillId="24" borderId="12" xfId="0" applyNumberFormat="1" applyFont="1" applyFill="1" applyBorder="1" applyAlignment="1" applyProtection="1">
      <alignment horizontal="center" vertical="center" wrapText="1"/>
      <protection/>
    </xf>
    <xf numFmtId="4" fontId="20" fillId="24" borderId="12" xfId="0" applyNumberFormat="1" applyFont="1" applyFill="1" applyBorder="1" applyAlignment="1">
      <alignment horizontal="center" vertical="center"/>
    </xf>
    <xf numFmtId="4" fontId="20" fillId="29" borderId="11" xfId="0" applyNumberFormat="1" applyFont="1" applyFill="1" applyBorder="1" applyAlignment="1">
      <alignment horizontal="center" vertical="center"/>
    </xf>
    <xf numFmtId="4" fontId="20" fillId="24" borderId="12" xfId="0" applyNumberFormat="1" applyFont="1" applyFill="1" applyBorder="1" applyAlignment="1">
      <alignment horizontal="center" vertical="center" wrapText="1"/>
    </xf>
    <xf numFmtId="4" fontId="20" fillId="26" borderId="12" xfId="0" applyNumberFormat="1" applyFont="1" applyFill="1" applyBorder="1" applyAlignment="1">
      <alignment horizontal="center" vertical="center"/>
    </xf>
    <xf numFmtId="4" fontId="20" fillId="26" borderId="11" xfId="0" applyNumberFormat="1" applyFont="1" applyFill="1" applyBorder="1" applyAlignment="1">
      <alignment horizontal="center" vertical="center"/>
    </xf>
    <xf numFmtId="4" fontId="20" fillId="25" borderId="12" xfId="0" applyNumberFormat="1" applyFont="1" applyFill="1" applyBorder="1" applyAlignment="1">
      <alignment horizontal="center" vertical="center"/>
    </xf>
    <xf numFmtId="4" fontId="20" fillId="25" borderId="11" xfId="0" applyNumberFormat="1" applyFont="1" applyFill="1" applyBorder="1" applyAlignment="1">
      <alignment horizontal="center" vertical="center"/>
    </xf>
    <xf numFmtId="4" fontId="20" fillId="0" borderId="16" xfId="0" applyNumberFormat="1" applyFont="1" applyBorder="1" applyAlignment="1">
      <alignment horizontal="center" vertical="center"/>
    </xf>
    <xf numFmtId="4" fontId="20" fillId="24" borderId="17" xfId="0" applyNumberFormat="1" applyFont="1" applyFill="1" applyBorder="1" applyAlignment="1">
      <alignment horizontal="center" vertical="center"/>
    </xf>
    <xf numFmtId="4" fontId="20" fillId="0" borderId="17" xfId="0" applyNumberFormat="1" applyFont="1" applyBorder="1" applyAlignment="1">
      <alignment horizontal="center" vertical="center"/>
    </xf>
    <xf numFmtId="4" fontId="20" fillId="0" borderId="18" xfId="0" applyNumberFormat="1" applyFont="1" applyBorder="1" applyAlignment="1">
      <alignment horizontal="center" vertical="center"/>
    </xf>
    <xf numFmtId="4" fontId="20" fillId="24" borderId="16" xfId="0" applyNumberFormat="1" applyFont="1" applyFill="1" applyBorder="1" applyAlignment="1" applyProtection="1">
      <alignment horizontal="center" vertical="center" wrapText="1"/>
      <protection/>
    </xf>
    <xf numFmtId="4" fontId="20" fillId="24" borderId="16" xfId="0" applyNumberFormat="1" applyFont="1" applyFill="1" applyBorder="1" applyAlignment="1">
      <alignment horizontal="center" vertical="center"/>
    </xf>
    <xf numFmtId="4" fontId="20" fillId="26" borderId="17" xfId="0" applyNumberFormat="1" applyFont="1" applyFill="1" applyBorder="1" applyAlignment="1">
      <alignment horizontal="center" vertical="center"/>
    </xf>
    <xf numFmtId="4" fontId="20" fillId="24" borderId="17" xfId="0" applyNumberFormat="1" applyFont="1" applyFill="1" applyBorder="1" applyAlignment="1" applyProtection="1">
      <alignment horizontal="center" vertical="center" wrapText="1"/>
      <protection/>
    </xf>
    <xf numFmtId="4" fontId="20" fillId="0" borderId="17" xfId="0" applyNumberFormat="1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4" fontId="20" fillId="29" borderId="17" xfId="0" applyNumberFormat="1" applyFont="1" applyFill="1" applyBorder="1" applyAlignment="1" applyProtection="1">
      <alignment horizontal="center" vertical="center" wrapText="1"/>
      <protection/>
    </xf>
    <xf numFmtId="4" fontId="20" fillId="29" borderId="17" xfId="0" applyNumberFormat="1" applyFont="1" applyFill="1" applyBorder="1" applyAlignment="1">
      <alignment horizontal="center" vertical="center"/>
    </xf>
    <xf numFmtId="4" fontId="20" fillId="24" borderId="16" xfId="0" applyNumberFormat="1" applyFont="1" applyFill="1" applyBorder="1" applyAlignment="1">
      <alignment horizontal="center" vertical="center" wrapText="1"/>
    </xf>
    <xf numFmtId="4" fontId="20" fillId="24" borderId="12" xfId="0" applyNumberFormat="1" applyFont="1" applyFill="1" applyBorder="1" applyAlignment="1" applyProtection="1">
      <alignment horizontal="center" vertical="center" wrapText="1" shrinkToFit="1"/>
      <protection/>
    </xf>
    <xf numFmtId="4" fontId="20" fillId="26" borderId="12" xfId="0" applyNumberFormat="1" applyFont="1" applyFill="1" applyBorder="1" applyAlignment="1" applyProtection="1">
      <alignment horizontal="center" vertical="center" wrapText="1"/>
      <protection/>
    </xf>
    <xf numFmtId="4" fontId="20" fillId="26" borderId="12" xfId="0" applyNumberFormat="1" applyFont="1" applyFill="1" applyBorder="1" applyAlignment="1" applyProtection="1">
      <alignment horizontal="center" vertical="center" wrapText="1" shrinkToFit="1"/>
      <protection/>
    </xf>
    <xf numFmtId="4" fontId="20" fillId="26" borderId="11" xfId="0" applyNumberFormat="1" applyFont="1" applyFill="1" applyBorder="1" applyAlignment="1" applyProtection="1">
      <alignment horizontal="center" vertical="center" wrapText="1" shrinkToFit="1"/>
      <protection/>
    </xf>
    <xf numFmtId="4" fontId="20" fillId="28" borderId="12" xfId="0" applyNumberFormat="1" applyFont="1" applyFill="1" applyBorder="1" applyAlignment="1" applyProtection="1">
      <alignment horizontal="center" vertical="center" wrapText="1"/>
      <protection/>
    </xf>
    <xf numFmtId="4" fontId="20" fillId="28" borderId="12" xfId="0" applyNumberFormat="1" applyFont="1" applyFill="1" applyBorder="1" applyAlignment="1">
      <alignment horizontal="center" vertical="center"/>
    </xf>
    <xf numFmtId="4" fontId="21" fillId="0" borderId="12" xfId="0" applyNumberFormat="1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0" fillId="26" borderId="11" xfId="0" applyNumberFormat="1" applyFont="1" applyFill="1" applyBorder="1" applyAlignment="1">
      <alignment horizontal="center" vertical="center" wrapText="1"/>
    </xf>
    <xf numFmtId="49" fontId="20" fillId="29" borderId="11" xfId="0" applyNumberFormat="1" applyFont="1" applyFill="1" applyBorder="1" applyAlignment="1" applyProtection="1">
      <alignment horizontal="left" vertical="top" wrapText="1" shrinkToFit="1"/>
      <protection/>
    </xf>
    <xf numFmtId="4" fontId="20" fillId="0" borderId="20" xfId="0" applyNumberFormat="1" applyFont="1" applyBorder="1" applyAlignment="1">
      <alignment horizontal="center" vertical="center"/>
    </xf>
    <xf numFmtId="4" fontId="20" fillId="24" borderId="21" xfId="0" applyNumberFormat="1" applyFont="1" applyFill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 wrapText="1"/>
    </xf>
    <xf numFmtId="4" fontId="20" fillId="24" borderId="11" xfId="0" applyNumberFormat="1" applyFont="1" applyFill="1" applyBorder="1" applyAlignment="1" applyProtection="1">
      <alignment horizontal="center" vertical="center" wrapText="1"/>
      <protection/>
    </xf>
    <xf numFmtId="49" fontId="20" fillId="26" borderId="15" xfId="0" applyNumberFormat="1" applyFont="1" applyFill="1" applyBorder="1" applyAlignment="1" applyProtection="1">
      <alignment horizontal="left" vertical="top" wrapText="1" shrinkToFit="1"/>
      <protection/>
    </xf>
    <xf numFmtId="0" fontId="20" fillId="0" borderId="0" xfId="0" applyFont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29" borderId="10" xfId="0" applyNumberFormat="1" applyFont="1" applyFill="1" applyBorder="1" applyAlignment="1">
      <alignment horizontal="center" vertical="center" wrapText="1"/>
    </xf>
    <xf numFmtId="49" fontId="20" fillId="26" borderId="11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49" fontId="20" fillId="29" borderId="11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28" borderId="10" xfId="0" applyNumberFormat="1" applyFont="1" applyFill="1" applyBorder="1" applyAlignment="1">
      <alignment horizontal="center" vertical="center" wrapText="1"/>
    </xf>
    <xf numFmtId="49" fontId="20" fillId="25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20" fillId="26" borderId="11" xfId="0" applyNumberFormat="1" applyFont="1" applyFill="1" applyBorder="1" applyAlignment="1" applyProtection="1">
      <alignment horizontal="center" vertical="center" wrapText="1"/>
      <protection/>
    </xf>
    <xf numFmtId="49" fontId="20" fillId="27" borderId="11" xfId="0" applyNumberFormat="1" applyFont="1" applyFill="1" applyBorder="1" applyAlignment="1">
      <alignment horizontal="center" vertical="top" wrapText="1"/>
    </xf>
    <xf numFmtId="49" fontId="20" fillId="29" borderId="11" xfId="0" applyNumberFormat="1" applyFont="1" applyFill="1" applyBorder="1" applyAlignment="1">
      <alignment horizontal="center" vertical="top" wrapText="1"/>
    </xf>
    <xf numFmtId="49" fontId="20" fillId="0" borderId="11" xfId="0" applyNumberFormat="1" applyFont="1" applyBorder="1" applyAlignment="1">
      <alignment horizontal="center" vertical="top" wrapText="1"/>
    </xf>
    <xf numFmtId="49" fontId="20" fillId="25" borderId="14" xfId="0" applyNumberFormat="1" applyFont="1" applyFill="1" applyBorder="1" applyAlignment="1" applyProtection="1">
      <alignment horizontal="left" vertical="top" wrapText="1" shrinkToFit="1"/>
      <protection/>
    </xf>
    <xf numFmtId="4" fontId="20" fillId="25" borderId="18" xfId="0" applyNumberFormat="1" applyFont="1" applyFill="1" applyBorder="1" applyAlignment="1">
      <alignment horizontal="center" vertical="center"/>
    </xf>
    <xf numFmtId="4" fontId="20" fillId="24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top" wrapText="1"/>
    </xf>
    <xf numFmtId="49" fontId="20" fillId="27" borderId="11" xfId="0" applyNumberFormat="1" applyFont="1" applyFill="1" applyBorder="1" applyAlignment="1" applyProtection="1">
      <alignment horizontal="center" vertical="top" wrapText="1"/>
      <protection/>
    </xf>
    <xf numFmtId="49" fontId="20" fillId="29" borderId="11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" fontId="20" fillId="26" borderId="17" xfId="0" applyNumberFormat="1" applyFont="1" applyFill="1" applyBorder="1" applyAlignment="1">
      <alignment horizontal="center" vertical="center" wrapText="1"/>
    </xf>
    <xf numFmtId="4" fontId="20" fillId="0" borderId="22" xfId="0" applyNumberFormat="1" applyFont="1" applyBorder="1" applyAlignment="1">
      <alignment horizontal="center" vertical="center"/>
    </xf>
    <xf numFmtId="4" fontId="20" fillId="24" borderId="11" xfId="0" applyNumberFormat="1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center" vertical="center" wrapText="1"/>
    </xf>
    <xf numFmtId="4" fontId="20" fillId="0" borderId="15" xfId="0" applyNumberFormat="1" applyFont="1" applyBorder="1" applyAlignment="1">
      <alignment horizontal="center" vertical="center"/>
    </xf>
    <xf numFmtId="49" fontId="20" fillId="30" borderId="10" xfId="0" applyNumberFormat="1" applyFont="1" applyFill="1" applyBorder="1" applyAlignment="1">
      <alignment horizontal="center" vertical="center" wrapText="1"/>
    </xf>
    <xf numFmtId="49" fontId="20" fillId="30" borderId="10" xfId="0" applyNumberFormat="1" applyFont="1" applyFill="1" applyBorder="1" applyAlignment="1" applyProtection="1">
      <alignment horizontal="center" vertical="center" wrapText="1"/>
      <protection/>
    </xf>
    <xf numFmtId="4" fontId="20" fillId="30" borderId="12" xfId="0" applyNumberFormat="1" applyFont="1" applyFill="1" applyBorder="1" applyAlignment="1" applyProtection="1">
      <alignment horizontal="center" vertical="center" wrapText="1"/>
      <protection/>
    </xf>
    <xf numFmtId="49" fontId="20" fillId="31" borderId="10" xfId="0" applyNumberFormat="1" applyFont="1" applyFill="1" applyBorder="1" applyAlignment="1">
      <alignment horizontal="center" vertical="center" wrapText="1"/>
    </xf>
    <xf numFmtId="4" fontId="20" fillId="30" borderId="11" xfId="0" applyNumberFormat="1" applyFont="1" applyFill="1" applyBorder="1" applyAlignment="1" applyProtection="1">
      <alignment horizontal="center" vertical="center" wrapText="1"/>
      <protection/>
    </xf>
    <xf numFmtId="49" fontId="20" fillId="24" borderId="15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23" xfId="0" applyNumberFormat="1" applyFont="1" applyFill="1" applyBorder="1" applyAlignment="1">
      <alignment horizontal="center" vertical="center" wrapText="1"/>
    </xf>
    <xf numFmtId="4" fontId="20" fillId="29" borderId="15" xfId="0" applyNumberFormat="1" applyFont="1" applyFill="1" applyBorder="1" applyAlignment="1">
      <alignment horizontal="center" vertical="center"/>
    </xf>
    <xf numFmtId="49" fontId="20" fillId="30" borderId="11" xfId="0" applyNumberFormat="1" applyFont="1" applyFill="1" applyBorder="1" applyAlignment="1">
      <alignment horizontal="center" vertical="center" wrapText="1"/>
    </xf>
    <xf numFmtId="4" fontId="20" fillId="30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wrapText="1"/>
    </xf>
    <xf numFmtId="49" fontId="20" fillId="32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32" borderId="11" xfId="0" applyNumberFormat="1" applyFont="1" applyFill="1" applyBorder="1" applyAlignment="1">
      <alignment horizontal="center" vertical="top" wrapText="1"/>
    </xf>
    <xf numFmtId="49" fontId="20" fillId="33" borderId="11" xfId="0" applyNumberFormat="1" applyFont="1" applyFill="1" applyBorder="1" applyAlignment="1">
      <alignment horizontal="center" vertical="top" wrapText="1"/>
    </xf>
    <xf numFmtId="4" fontId="20" fillId="31" borderId="12" xfId="0" applyNumberFormat="1" applyFont="1" applyFill="1" applyBorder="1" applyAlignment="1" applyProtection="1">
      <alignment horizontal="center" vertical="center" wrapText="1"/>
      <protection/>
    </xf>
    <xf numFmtId="4" fontId="20" fillId="31" borderId="16" xfId="0" applyNumberFormat="1" applyFont="1" applyFill="1" applyBorder="1" applyAlignment="1">
      <alignment horizontal="center" vertical="center"/>
    </xf>
    <xf numFmtId="4" fontId="20" fillId="33" borderId="11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2"/>
  <sheetViews>
    <sheetView tabSelected="1" zoomScalePageLayoutView="0" workbookViewId="0" topLeftCell="A1">
      <selection activeCell="I11" sqref="I11"/>
    </sheetView>
  </sheetViews>
  <sheetFormatPr defaultColWidth="9.125" defaultRowHeight="12.75"/>
  <cols>
    <col min="1" max="1" width="35.50390625" style="1" customWidth="1"/>
    <col min="2" max="2" width="11.625" style="101" customWidth="1"/>
    <col min="3" max="3" width="5.50390625" style="113" customWidth="1"/>
    <col min="4" max="4" width="11.125" style="1" customWidth="1"/>
    <col min="5" max="5" width="10.625" style="1" customWidth="1"/>
    <col min="6" max="6" width="10.875" style="1" bestFit="1" customWidth="1"/>
    <col min="7" max="16384" width="9.125" style="1" customWidth="1"/>
  </cols>
  <sheetData>
    <row r="1" spans="1:6" ht="13.5">
      <c r="A1" s="137" t="s">
        <v>102</v>
      </c>
      <c r="B1" s="138"/>
      <c r="C1" s="138"/>
      <c r="D1" s="138"/>
      <c r="E1" s="138"/>
      <c r="F1" s="138"/>
    </row>
    <row r="2" spans="1:6" ht="13.5">
      <c r="A2" s="137" t="s">
        <v>85</v>
      </c>
      <c r="B2" s="138"/>
      <c r="C2" s="138"/>
      <c r="D2" s="138"/>
      <c r="E2" s="138"/>
      <c r="F2" s="138"/>
    </row>
    <row r="3" spans="1:6" ht="13.5">
      <c r="A3" s="137" t="s">
        <v>111</v>
      </c>
      <c r="B3" s="138"/>
      <c r="C3" s="138"/>
      <c r="D3" s="138"/>
      <c r="E3" s="138"/>
      <c r="F3" s="138"/>
    </row>
    <row r="4" spans="1:6" ht="13.5">
      <c r="A4" s="137" t="s">
        <v>134</v>
      </c>
      <c r="B4" s="139"/>
      <c r="C4" s="137"/>
      <c r="D4" s="137"/>
      <c r="E4" s="137"/>
      <c r="F4" s="137"/>
    </row>
    <row r="5" spans="1:6" ht="13.5">
      <c r="A5" s="3" t="s">
        <v>0</v>
      </c>
      <c r="B5" s="91"/>
      <c r="C5" s="112"/>
      <c r="D5" s="2"/>
      <c r="E5" s="2"/>
      <c r="F5" s="2"/>
    </row>
    <row r="6" spans="1:6" ht="13.5">
      <c r="A6" s="3" t="s">
        <v>1</v>
      </c>
      <c r="B6" s="91"/>
      <c r="C6" s="112"/>
      <c r="D6" s="2"/>
      <c r="E6" s="2"/>
      <c r="F6" s="2"/>
    </row>
    <row r="7" spans="1:6" ht="13.5">
      <c r="A7" s="3" t="s">
        <v>112</v>
      </c>
      <c r="B7" s="91"/>
      <c r="C7" s="112"/>
      <c r="D7" s="2"/>
      <c r="E7" s="2"/>
      <c r="F7" s="2"/>
    </row>
    <row r="8" spans="1:6" ht="2.25" customHeight="1">
      <c r="A8" s="2"/>
      <c r="B8" s="91"/>
      <c r="C8" s="112"/>
      <c r="D8" s="2"/>
      <c r="E8" s="2"/>
      <c r="F8" s="2"/>
    </row>
    <row r="9" spans="1:6" ht="128.25" customHeight="1">
      <c r="A9" s="4" t="s">
        <v>2</v>
      </c>
      <c r="B9" s="4" t="s">
        <v>3</v>
      </c>
      <c r="C9" s="4" t="s">
        <v>4</v>
      </c>
      <c r="D9" s="17" t="s">
        <v>113</v>
      </c>
      <c r="E9" s="17" t="s">
        <v>114</v>
      </c>
      <c r="F9" s="17" t="s">
        <v>115</v>
      </c>
    </row>
    <row r="10" spans="1:6" ht="13.5">
      <c r="A10" s="4">
        <v>1</v>
      </c>
      <c r="B10" s="4">
        <v>4</v>
      </c>
      <c r="C10" s="4">
        <v>5</v>
      </c>
      <c r="D10" s="18"/>
      <c r="E10" s="18">
        <v>6</v>
      </c>
      <c r="F10" s="33">
        <v>7</v>
      </c>
    </row>
    <row r="11" spans="1:6" ht="22.5" customHeight="1">
      <c r="A11" s="5" t="s">
        <v>5</v>
      </c>
      <c r="B11" s="19"/>
      <c r="C11" s="19"/>
      <c r="D11" s="51"/>
      <c r="E11" s="51"/>
      <c r="F11" s="52"/>
    </row>
    <row r="12" spans="1:6" ht="45" customHeight="1">
      <c r="A12" s="6" t="s">
        <v>6</v>
      </c>
      <c r="B12" s="20" t="s">
        <v>7</v>
      </c>
      <c r="C12" s="20"/>
      <c r="D12" s="53">
        <f>D13+D17+D21</f>
        <v>27298683.77</v>
      </c>
      <c r="E12" s="53">
        <f>E13+E17+E21</f>
        <v>27531954.6</v>
      </c>
      <c r="F12" s="52">
        <f>F13+F17+F21</f>
        <v>5229191.92</v>
      </c>
    </row>
    <row r="13" spans="1:6" ht="20.25">
      <c r="A13" s="6" t="s">
        <v>8</v>
      </c>
      <c r="B13" s="20" t="s">
        <v>9</v>
      </c>
      <c r="C13" s="20"/>
      <c r="D13" s="53">
        <f aca="true" t="shared" si="0" ref="D13:F15">D14</f>
        <v>1130000</v>
      </c>
      <c r="E13" s="53">
        <f t="shared" si="0"/>
        <v>1137981.75</v>
      </c>
      <c r="F13" s="52">
        <f t="shared" si="0"/>
        <v>99284.67</v>
      </c>
    </row>
    <row r="14" spans="1:6" ht="21.75" customHeight="1">
      <c r="A14" s="34" t="s">
        <v>117</v>
      </c>
      <c r="B14" s="119" t="s">
        <v>116</v>
      </c>
      <c r="C14" s="120"/>
      <c r="D14" s="121">
        <f t="shared" si="0"/>
        <v>1130000</v>
      </c>
      <c r="E14" s="121">
        <f t="shared" si="0"/>
        <v>1137981.75</v>
      </c>
      <c r="F14" s="123">
        <f t="shared" si="0"/>
        <v>99284.67</v>
      </c>
    </row>
    <row r="15" spans="1:6" ht="33.75" customHeight="1">
      <c r="A15" s="7" t="s">
        <v>11</v>
      </c>
      <c r="B15" s="119" t="s">
        <v>116</v>
      </c>
      <c r="C15" s="120" t="s">
        <v>12</v>
      </c>
      <c r="D15" s="121">
        <f t="shared" si="0"/>
        <v>1130000</v>
      </c>
      <c r="E15" s="121">
        <f t="shared" si="0"/>
        <v>1137981.75</v>
      </c>
      <c r="F15" s="123">
        <f t="shared" si="0"/>
        <v>99284.67</v>
      </c>
    </row>
    <row r="16" spans="1:6" ht="33.75" customHeight="1">
      <c r="A16" s="8" t="s">
        <v>13</v>
      </c>
      <c r="B16" s="122" t="s">
        <v>116</v>
      </c>
      <c r="C16" s="22" t="s">
        <v>14</v>
      </c>
      <c r="D16" s="54">
        <v>1130000</v>
      </c>
      <c r="E16" s="55">
        <v>1137981.75</v>
      </c>
      <c r="F16" s="56">
        <v>99284.67</v>
      </c>
    </row>
    <row r="17" spans="1:6" ht="37.5" customHeight="1">
      <c r="A17" s="10" t="s">
        <v>106</v>
      </c>
      <c r="B17" s="92" t="s">
        <v>15</v>
      </c>
      <c r="C17" s="20"/>
      <c r="D17" s="53">
        <f aca="true" t="shared" si="1" ref="D17:F19">D18</f>
        <v>5817588.77</v>
      </c>
      <c r="E17" s="53">
        <f t="shared" si="1"/>
        <v>6050859.6</v>
      </c>
      <c r="F17" s="52">
        <f t="shared" si="1"/>
        <v>0</v>
      </c>
    </row>
    <row r="18" spans="1:6" ht="38.25" customHeight="1">
      <c r="A18" s="34" t="s">
        <v>87</v>
      </c>
      <c r="B18" s="92" t="s">
        <v>86</v>
      </c>
      <c r="C18" s="20"/>
      <c r="D18" s="53">
        <f t="shared" si="1"/>
        <v>5817588.77</v>
      </c>
      <c r="E18" s="53">
        <f t="shared" si="1"/>
        <v>6050859.6</v>
      </c>
      <c r="F18" s="52">
        <f t="shared" si="1"/>
        <v>0</v>
      </c>
    </row>
    <row r="19" spans="1:6" ht="26.25" customHeight="1">
      <c r="A19" s="7" t="s">
        <v>16</v>
      </c>
      <c r="B19" s="92" t="s">
        <v>86</v>
      </c>
      <c r="C19" s="21" t="s">
        <v>17</v>
      </c>
      <c r="D19" s="53">
        <f t="shared" si="1"/>
        <v>5817588.77</v>
      </c>
      <c r="E19" s="53">
        <f t="shared" si="1"/>
        <v>6050859.6</v>
      </c>
      <c r="F19" s="52">
        <f t="shared" si="1"/>
        <v>0</v>
      </c>
    </row>
    <row r="20" spans="1:6" ht="24" customHeight="1">
      <c r="A20" s="8" t="s">
        <v>18</v>
      </c>
      <c r="B20" s="93" t="s">
        <v>86</v>
      </c>
      <c r="C20" s="22" t="s">
        <v>19</v>
      </c>
      <c r="D20" s="54">
        <v>5817588.77</v>
      </c>
      <c r="E20" s="55">
        <v>6050859.6</v>
      </c>
      <c r="F20" s="56">
        <v>0</v>
      </c>
    </row>
    <row r="21" spans="1:6" ht="36" customHeight="1">
      <c r="A21" s="6" t="s">
        <v>103</v>
      </c>
      <c r="B21" s="20" t="s">
        <v>20</v>
      </c>
      <c r="C21" s="20"/>
      <c r="D21" s="53">
        <f>D22</f>
        <v>20351095</v>
      </c>
      <c r="E21" s="53">
        <f>E22</f>
        <v>20343113.25</v>
      </c>
      <c r="F21" s="52">
        <f>F22</f>
        <v>5129907.25</v>
      </c>
    </row>
    <row r="22" spans="1:6" ht="28.5" customHeight="1">
      <c r="A22" s="6" t="s">
        <v>88</v>
      </c>
      <c r="B22" s="20" t="s">
        <v>22</v>
      </c>
      <c r="C22" s="20"/>
      <c r="D22" s="53">
        <f>D23+D25</f>
        <v>20351095</v>
      </c>
      <c r="E22" s="53">
        <f>E23+E25</f>
        <v>20343113.25</v>
      </c>
      <c r="F22" s="52">
        <f>F23+F25</f>
        <v>5129907.25</v>
      </c>
    </row>
    <row r="23" spans="1:6" ht="22.5" customHeight="1">
      <c r="A23" s="40" t="s">
        <v>11</v>
      </c>
      <c r="B23" s="20" t="s">
        <v>22</v>
      </c>
      <c r="C23" s="20" t="s">
        <v>12</v>
      </c>
      <c r="D23" s="53">
        <f>D24</f>
        <v>20351095</v>
      </c>
      <c r="E23" s="53">
        <f>E24</f>
        <v>19709213.25</v>
      </c>
      <c r="F23" s="52">
        <f>F24</f>
        <v>4496007.25</v>
      </c>
    </row>
    <row r="24" spans="1:6" ht="20.25">
      <c r="A24" s="124" t="s">
        <v>13</v>
      </c>
      <c r="B24" s="125" t="s">
        <v>22</v>
      </c>
      <c r="C24" s="41" t="s">
        <v>14</v>
      </c>
      <c r="D24" s="75">
        <v>20351095</v>
      </c>
      <c r="E24" s="67">
        <v>19709213.25</v>
      </c>
      <c r="F24" s="126">
        <v>4496007.25</v>
      </c>
    </row>
    <row r="25" spans="1:6" ht="13.5">
      <c r="A25" s="16" t="s">
        <v>65</v>
      </c>
      <c r="B25" s="88" t="s">
        <v>22</v>
      </c>
      <c r="C25" s="127" t="s">
        <v>66</v>
      </c>
      <c r="D25" s="128">
        <f>D26</f>
        <v>0</v>
      </c>
      <c r="E25" s="128">
        <f>E26</f>
        <v>633900</v>
      </c>
      <c r="F25" s="128">
        <f>F26</f>
        <v>633900</v>
      </c>
    </row>
    <row r="26" spans="1:6" ht="13.5">
      <c r="A26" s="85" t="s">
        <v>52</v>
      </c>
      <c r="B26" s="43" t="s">
        <v>22</v>
      </c>
      <c r="C26" s="43" t="s">
        <v>53</v>
      </c>
      <c r="D26" s="108">
        <v>0</v>
      </c>
      <c r="E26" s="116">
        <v>633900</v>
      </c>
      <c r="F26" s="56">
        <v>633900</v>
      </c>
    </row>
    <row r="27" spans="1:6" ht="36.75" customHeight="1">
      <c r="A27" s="106" t="s">
        <v>23</v>
      </c>
      <c r="B27" s="99" t="s">
        <v>24</v>
      </c>
      <c r="C27" s="99"/>
      <c r="D27" s="107">
        <f aca="true" t="shared" si="2" ref="D27:F29">D28</f>
        <v>1914336</v>
      </c>
      <c r="E27" s="107">
        <f t="shared" si="2"/>
        <v>1914336</v>
      </c>
      <c r="F27" s="61">
        <f t="shared" si="2"/>
        <v>156000</v>
      </c>
    </row>
    <row r="28" spans="1:6" ht="13.5">
      <c r="A28" s="12" t="s">
        <v>21</v>
      </c>
      <c r="B28" s="25" t="s">
        <v>25</v>
      </c>
      <c r="C28" s="25"/>
      <c r="D28" s="60">
        <f>D29</f>
        <v>1914336</v>
      </c>
      <c r="E28" s="60">
        <f t="shared" si="2"/>
        <v>1914336</v>
      </c>
      <c r="F28" s="61">
        <f t="shared" si="2"/>
        <v>156000</v>
      </c>
    </row>
    <row r="29" spans="1:6" ht="27.75" customHeight="1">
      <c r="A29" s="11" t="s">
        <v>11</v>
      </c>
      <c r="B29" s="25" t="s">
        <v>25</v>
      </c>
      <c r="C29" s="25" t="s">
        <v>12</v>
      </c>
      <c r="D29" s="60">
        <f t="shared" si="2"/>
        <v>1914336</v>
      </c>
      <c r="E29" s="60">
        <f t="shared" si="2"/>
        <v>1914336</v>
      </c>
      <c r="F29" s="61">
        <f t="shared" si="2"/>
        <v>156000</v>
      </c>
    </row>
    <row r="30" spans="1:6" ht="36" customHeight="1">
      <c r="A30" s="8" t="s">
        <v>13</v>
      </c>
      <c r="B30" s="23" t="s">
        <v>25</v>
      </c>
      <c r="C30" s="23" t="s">
        <v>14</v>
      </c>
      <c r="D30" s="57">
        <v>1914336</v>
      </c>
      <c r="E30" s="55">
        <v>1914336</v>
      </c>
      <c r="F30" s="56">
        <v>156000</v>
      </c>
    </row>
    <row r="31" spans="1:6" ht="39.75" customHeight="1">
      <c r="A31" s="11" t="s">
        <v>26</v>
      </c>
      <c r="B31" s="25" t="s">
        <v>27</v>
      </c>
      <c r="C31" s="25"/>
      <c r="D31" s="60">
        <f aca="true" t="shared" si="3" ref="D31:F33">D32</f>
        <v>100000</v>
      </c>
      <c r="E31" s="60">
        <f t="shared" si="3"/>
        <v>100000</v>
      </c>
      <c r="F31" s="61">
        <f t="shared" si="3"/>
        <v>0</v>
      </c>
    </row>
    <row r="32" spans="1:6" ht="13.5">
      <c r="A32" s="12" t="s">
        <v>21</v>
      </c>
      <c r="B32" s="25" t="s">
        <v>28</v>
      </c>
      <c r="C32" s="25"/>
      <c r="D32" s="60">
        <f t="shared" si="3"/>
        <v>100000</v>
      </c>
      <c r="E32" s="60">
        <f t="shared" si="3"/>
        <v>100000</v>
      </c>
      <c r="F32" s="61">
        <f t="shared" si="3"/>
        <v>0</v>
      </c>
    </row>
    <row r="33" spans="1:6" ht="24.75" customHeight="1">
      <c r="A33" s="11" t="s">
        <v>11</v>
      </c>
      <c r="B33" s="25" t="s">
        <v>28</v>
      </c>
      <c r="C33" s="25" t="s">
        <v>12</v>
      </c>
      <c r="D33" s="60">
        <f t="shared" si="3"/>
        <v>100000</v>
      </c>
      <c r="E33" s="60">
        <f t="shared" si="3"/>
        <v>100000</v>
      </c>
      <c r="F33" s="61">
        <f t="shared" si="3"/>
        <v>0</v>
      </c>
    </row>
    <row r="34" spans="1:6" ht="35.25" customHeight="1">
      <c r="A34" s="8" t="s">
        <v>13</v>
      </c>
      <c r="B34" s="23" t="s">
        <v>28</v>
      </c>
      <c r="C34" s="23" t="s">
        <v>14</v>
      </c>
      <c r="D34" s="57">
        <v>100000</v>
      </c>
      <c r="E34" s="55">
        <v>100000</v>
      </c>
      <c r="F34" s="56">
        <v>0</v>
      </c>
    </row>
    <row r="35" spans="1:6" ht="25.5" customHeight="1">
      <c r="A35" s="6" t="s">
        <v>29</v>
      </c>
      <c r="B35" s="20" t="s">
        <v>30</v>
      </c>
      <c r="C35" s="20"/>
      <c r="D35" s="53">
        <f>D36+D42</f>
        <v>5450604</v>
      </c>
      <c r="E35" s="53">
        <f>E36+E42</f>
        <v>5450604</v>
      </c>
      <c r="F35" s="52">
        <f>F36+F42</f>
        <v>0</v>
      </c>
    </row>
    <row r="36" spans="1:6" ht="24.75" customHeight="1">
      <c r="A36" s="6" t="s">
        <v>118</v>
      </c>
      <c r="B36" s="20" t="s">
        <v>31</v>
      </c>
      <c r="C36" s="20"/>
      <c r="D36" s="53">
        <f aca="true" t="shared" si="4" ref="D36:F38">D37</f>
        <v>1180083.6</v>
      </c>
      <c r="E36" s="53">
        <f t="shared" si="4"/>
        <v>1180083.6</v>
      </c>
      <c r="F36" s="52">
        <f t="shared" si="4"/>
        <v>0</v>
      </c>
    </row>
    <row r="37" spans="1:6" ht="27" customHeight="1">
      <c r="A37" s="6" t="s">
        <v>89</v>
      </c>
      <c r="B37" s="20" t="s">
        <v>32</v>
      </c>
      <c r="C37" s="20"/>
      <c r="D37" s="53">
        <f>D38+D40</f>
        <v>1180083.6</v>
      </c>
      <c r="E37" s="53">
        <f>E38+E40</f>
        <v>1180083.6</v>
      </c>
      <c r="F37" s="52">
        <f>F38+F40</f>
        <v>0</v>
      </c>
    </row>
    <row r="38" spans="1:6" ht="28.5" customHeight="1">
      <c r="A38" s="7" t="s">
        <v>11</v>
      </c>
      <c r="B38" s="20" t="s">
        <v>32</v>
      </c>
      <c r="C38" s="21" t="s">
        <v>12</v>
      </c>
      <c r="D38" s="53">
        <f t="shared" si="4"/>
        <v>1180083.6</v>
      </c>
      <c r="E38" s="53">
        <f t="shared" si="4"/>
        <v>1180083.6</v>
      </c>
      <c r="F38" s="52">
        <f t="shared" si="4"/>
        <v>0</v>
      </c>
    </row>
    <row r="39" spans="1:6" ht="20.25">
      <c r="A39" s="8" t="s">
        <v>13</v>
      </c>
      <c r="B39" s="23" t="s">
        <v>32</v>
      </c>
      <c r="C39" s="22" t="s">
        <v>14</v>
      </c>
      <c r="D39" s="54">
        <v>1180083.6</v>
      </c>
      <c r="E39" s="55">
        <v>1180083.6</v>
      </c>
      <c r="F39" s="56">
        <v>0</v>
      </c>
    </row>
    <row r="40" spans="1:6" ht="13.5">
      <c r="A40" s="16" t="s">
        <v>65</v>
      </c>
      <c r="B40" s="20" t="s">
        <v>32</v>
      </c>
      <c r="C40" s="28" t="s">
        <v>66</v>
      </c>
      <c r="D40" s="77">
        <f>D41</f>
        <v>0</v>
      </c>
      <c r="E40" s="77">
        <f>E41</f>
        <v>0</v>
      </c>
      <c r="F40" s="102">
        <f>F41</f>
        <v>0</v>
      </c>
    </row>
    <row r="41" spans="1:6" ht="13.5">
      <c r="A41" s="85" t="s">
        <v>83</v>
      </c>
      <c r="B41" s="23" t="s">
        <v>32</v>
      </c>
      <c r="C41" s="22" t="s">
        <v>82</v>
      </c>
      <c r="D41" s="54">
        <v>0</v>
      </c>
      <c r="E41" s="55">
        <v>0</v>
      </c>
      <c r="F41" s="56">
        <v>0</v>
      </c>
    </row>
    <row r="42" spans="1:6" ht="30">
      <c r="A42" s="6" t="s">
        <v>119</v>
      </c>
      <c r="B42" s="20" t="s">
        <v>33</v>
      </c>
      <c r="C42" s="20"/>
      <c r="D42" s="53">
        <f>D43</f>
        <v>4270520.4</v>
      </c>
      <c r="E42" s="53">
        <f>E43</f>
        <v>4270520.4</v>
      </c>
      <c r="F42" s="52">
        <f>F43</f>
        <v>0</v>
      </c>
    </row>
    <row r="43" spans="1:6" ht="25.5" customHeight="1">
      <c r="A43" s="6" t="s">
        <v>90</v>
      </c>
      <c r="B43" s="20" t="s">
        <v>34</v>
      </c>
      <c r="C43" s="20"/>
      <c r="D43" s="53">
        <f>D44+D46</f>
        <v>4270520.4</v>
      </c>
      <c r="E43" s="53">
        <f>E44+E46</f>
        <v>4270520.4</v>
      </c>
      <c r="F43" s="52">
        <f>F44+F46</f>
        <v>0</v>
      </c>
    </row>
    <row r="44" spans="1:6" ht="24.75" customHeight="1">
      <c r="A44" s="40" t="s">
        <v>11</v>
      </c>
      <c r="B44" s="88" t="s">
        <v>34</v>
      </c>
      <c r="C44" s="88" t="s">
        <v>12</v>
      </c>
      <c r="D44" s="62">
        <f>D45</f>
        <v>4270520.4</v>
      </c>
      <c r="E44" s="62">
        <f>E45</f>
        <v>4270520.4</v>
      </c>
      <c r="F44" s="118">
        <f>F45</f>
        <v>0</v>
      </c>
    </row>
    <row r="45" spans="1:6" ht="20.25">
      <c r="A45" s="36" t="s">
        <v>13</v>
      </c>
      <c r="B45" s="43" t="s">
        <v>34</v>
      </c>
      <c r="C45" s="43" t="s">
        <v>14</v>
      </c>
      <c r="D45" s="108">
        <v>4270520.4</v>
      </c>
      <c r="E45" s="116">
        <v>4270520.4</v>
      </c>
      <c r="F45" s="56">
        <v>0</v>
      </c>
    </row>
    <row r="46" spans="1:6" ht="13.5">
      <c r="A46" s="16" t="s">
        <v>65</v>
      </c>
      <c r="B46" s="88" t="s">
        <v>34</v>
      </c>
      <c r="C46" s="44" t="s">
        <v>66</v>
      </c>
      <c r="D46" s="117">
        <f>D47</f>
        <v>0</v>
      </c>
      <c r="E46" s="117">
        <f>E47</f>
        <v>0</v>
      </c>
      <c r="F46" s="117">
        <f>F47</f>
        <v>0</v>
      </c>
    </row>
    <row r="47" spans="1:6" ht="13.5">
      <c r="A47" s="85" t="s">
        <v>83</v>
      </c>
      <c r="B47" s="43" t="s">
        <v>34</v>
      </c>
      <c r="C47" s="43" t="s">
        <v>82</v>
      </c>
      <c r="D47" s="108">
        <v>0</v>
      </c>
      <c r="E47" s="116">
        <v>0</v>
      </c>
      <c r="F47" s="56">
        <v>0</v>
      </c>
    </row>
    <row r="48" spans="1:6" ht="32.25" customHeight="1">
      <c r="A48" s="32" t="s">
        <v>35</v>
      </c>
      <c r="B48" s="39" t="s">
        <v>36</v>
      </c>
      <c r="C48" s="39"/>
      <c r="D48" s="65">
        <f>D49+D53+D62</f>
        <v>30019638</v>
      </c>
      <c r="E48" s="65">
        <f>E49+E53+E62</f>
        <v>30019638</v>
      </c>
      <c r="F48" s="115">
        <f>F49+F53+F62</f>
        <v>1093320.71</v>
      </c>
    </row>
    <row r="49" spans="1:6" ht="12.75" customHeight="1">
      <c r="A49" s="6" t="s">
        <v>37</v>
      </c>
      <c r="B49" s="20" t="s">
        <v>38</v>
      </c>
      <c r="C49" s="20"/>
      <c r="D49" s="53">
        <f>D50</f>
        <v>1090000</v>
      </c>
      <c r="E49" s="53">
        <f>E50</f>
        <v>1090000</v>
      </c>
      <c r="F49" s="53">
        <f>F50</f>
        <v>148000</v>
      </c>
    </row>
    <row r="50" spans="1:6" ht="37.5" customHeight="1">
      <c r="A50" s="6" t="s">
        <v>91</v>
      </c>
      <c r="B50" s="20" t="s">
        <v>39</v>
      </c>
      <c r="C50" s="88"/>
      <c r="D50" s="62">
        <f aca="true" t="shared" si="5" ref="D50:F51">D51</f>
        <v>1090000</v>
      </c>
      <c r="E50" s="53">
        <f t="shared" si="5"/>
        <v>1090000</v>
      </c>
      <c r="F50" s="52">
        <f t="shared" si="5"/>
        <v>148000</v>
      </c>
    </row>
    <row r="51" spans="1:6" ht="27.75" customHeight="1">
      <c r="A51" s="7" t="s">
        <v>11</v>
      </c>
      <c r="B51" s="47" t="s">
        <v>39</v>
      </c>
      <c r="C51" s="38" t="s">
        <v>12</v>
      </c>
      <c r="D51" s="52">
        <f t="shared" si="5"/>
        <v>1090000</v>
      </c>
      <c r="E51" s="86">
        <f t="shared" si="5"/>
        <v>1090000</v>
      </c>
      <c r="F51" s="52">
        <f t="shared" si="5"/>
        <v>148000</v>
      </c>
    </row>
    <row r="52" spans="1:6" ht="35.25" customHeight="1">
      <c r="A52" s="30" t="s">
        <v>13</v>
      </c>
      <c r="B52" s="50" t="s">
        <v>39</v>
      </c>
      <c r="C52" s="48" t="s">
        <v>14</v>
      </c>
      <c r="D52" s="89">
        <v>1090000</v>
      </c>
      <c r="E52" s="87">
        <v>1090000</v>
      </c>
      <c r="F52" s="56">
        <v>148000</v>
      </c>
    </row>
    <row r="53" spans="1:6" ht="20.25">
      <c r="A53" s="6" t="s">
        <v>93</v>
      </c>
      <c r="B53" s="47" t="s">
        <v>40</v>
      </c>
      <c r="C53" s="46"/>
      <c r="D53" s="52">
        <f>D54+D59</f>
        <v>25312135</v>
      </c>
      <c r="E53" s="64">
        <f>E54+E59</f>
        <v>25312135</v>
      </c>
      <c r="F53" s="52">
        <f>F54+F59</f>
        <v>0</v>
      </c>
    </row>
    <row r="54" spans="1:6" ht="26.25" customHeight="1">
      <c r="A54" s="6" t="s">
        <v>92</v>
      </c>
      <c r="B54" s="20" t="s">
        <v>41</v>
      </c>
      <c r="C54" s="39"/>
      <c r="D54" s="65">
        <f>D55+D57</f>
        <v>420000</v>
      </c>
      <c r="E54" s="65">
        <f>E55+E57</f>
        <v>420000</v>
      </c>
      <c r="F54" s="52">
        <f>F55+F57</f>
        <v>0</v>
      </c>
    </row>
    <row r="55" spans="1:6" ht="26.25" customHeight="1">
      <c r="A55" s="7" t="s">
        <v>11</v>
      </c>
      <c r="B55" s="20" t="s">
        <v>41</v>
      </c>
      <c r="C55" s="21" t="s">
        <v>12</v>
      </c>
      <c r="D55" s="53">
        <f>D56</f>
        <v>90000</v>
      </c>
      <c r="E55" s="53">
        <f>E56</f>
        <v>90000</v>
      </c>
      <c r="F55" s="52">
        <f>F56</f>
        <v>0</v>
      </c>
    </row>
    <row r="56" spans="1:6" ht="20.25">
      <c r="A56" s="30" t="s">
        <v>13</v>
      </c>
      <c r="B56" s="41" t="s">
        <v>41</v>
      </c>
      <c r="C56" s="35" t="s">
        <v>14</v>
      </c>
      <c r="D56" s="66">
        <v>90000</v>
      </c>
      <c r="E56" s="67">
        <v>90000</v>
      </c>
      <c r="F56" s="56">
        <v>0</v>
      </c>
    </row>
    <row r="57" spans="1:6" ht="13.5">
      <c r="A57" s="90" t="s">
        <v>65</v>
      </c>
      <c r="B57" s="88" t="s">
        <v>41</v>
      </c>
      <c r="C57" s="49" t="s">
        <v>66</v>
      </c>
      <c r="D57" s="68">
        <f>D58</f>
        <v>330000</v>
      </c>
      <c r="E57" s="68">
        <f>E58</f>
        <v>330000</v>
      </c>
      <c r="F57" s="59">
        <f>F58</f>
        <v>0</v>
      </c>
    </row>
    <row r="58" spans="1:6" ht="60" customHeight="1">
      <c r="A58" s="36" t="s">
        <v>101</v>
      </c>
      <c r="B58" s="43" t="s">
        <v>41</v>
      </c>
      <c r="C58" s="48" t="s">
        <v>100</v>
      </c>
      <c r="D58" s="69">
        <v>330000</v>
      </c>
      <c r="E58" s="63">
        <v>330000</v>
      </c>
      <c r="F58" s="56">
        <v>0</v>
      </c>
    </row>
    <row r="59" spans="1:6" ht="123">
      <c r="A59" s="129" t="s">
        <v>120</v>
      </c>
      <c r="B59" s="44" t="s">
        <v>108</v>
      </c>
      <c r="C59" s="38"/>
      <c r="D59" s="70">
        <f aca="true" t="shared" si="6" ref="D59:F60">D60</f>
        <v>24892135</v>
      </c>
      <c r="E59" s="70">
        <f t="shared" si="6"/>
        <v>24892135</v>
      </c>
      <c r="F59" s="71">
        <f t="shared" si="6"/>
        <v>0</v>
      </c>
    </row>
    <row r="60" spans="1:6" ht="20.25">
      <c r="A60" s="37" t="s">
        <v>11</v>
      </c>
      <c r="B60" s="95" t="s">
        <v>108</v>
      </c>
      <c r="C60" s="45" t="s">
        <v>12</v>
      </c>
      <c r="D60" s="72">
        <f t="shared" si="6"/>
        <v>24892135</v>
      </c>
      <c r="E60" s="72">
        <f t="shared" si="6"/>
        <v>24892135</v>
      </c>
      <c r="F60" s="71">
        <f t="shared" si="6"/>
        <v>0</v>
      </c>
    </row>
    <row r="61" spans="1:6" ht="20.25">
      <c r="A61" s="85" t="s">
        <v>13</v>
      </c>
      <c r="B61" s="96" t="s">
        <v>108</v>
      </c>
      <c r="C61" s="26" t="s">
        <v>14</v>
      </c>
      <c r="D61" s="73">
        <v>24892135</v>
      </c>
      <c r="E61" s="74">
        <v>24892135</v>
      </c>
      <c r="F61" s="56">
        <v>0</v>
      </c>
    </row>
    <row r="62" spans="1:6" ht="41.25" customHeight="1">
      <c r="A62" s="34" t="s">
        <v>94</v>
      </c>
      <c r="B62" s="46" t="s">
        <v>42</v>
      </c>
      <c r="C62" s="46"/>
      <c r="D62" s="64">
        <f aca="true" t="shared" si="7" ref="D62:F64">D63</f>
        <v>3617503</v>
      </c>
      <c r="E62" s="64">
        <f t="shared" si="7"/>
        <v>3617503</v>
      </c>
      <c r="F62" s="52">
        <f t="shared" si="7"/>
        <v>945320.71</v>
      </c>
    </row>
    <row r="63" spans="1:6" ht="25.5" customHeight="1">
      <c r="A63" s="32" t="s">
        <v>95</v>
      </c>
      <c r="B63" s="39" t="s">
        <v>43</v>
      </c>
      <c r="C63" s="39"/>
      <c r="D63" s="65">
        <f t="shared" si="7"/>
        <v>3617503</v>
      </c>
      <c r="E63" s="65">
        <f t="shared" si="7"/>
        <v>3617503</v>
      </c>
      <c r="F63" s="52">
        <f t="shared" si="7"/>
        <v>945320.71</v>
      </c>
    </row>
    <row r="64" spans="1:6" ht="23.25" customHeight="1">
      <c r="A64" s="7" t="s">
        <v>11</v>
      </c>
      <c r="B64" s="20" t="s">
        <v>43</v>
      </c>
      <c r="C64" s="20" t="s">
        <v>12</v>
      </c>
      <c r="D64" s="53">
        <f t="shared" si="7"/>
        <v>3617503</v>
      </c>
      <c r="E64" s="53">
        <f t="shared" si="7"/>
        <v>3617503</v>
      </c>
      <c r="F64" s="52">
        <f t="shared" si="7"/>
        <v>945320.71</v>
      </c>
    </row>
    <row r="65" spans="1:6" ht="33.75" customHeight="1">
      <c r="A65" s="30" t="s">
        <v>13</v>
      </c>
      <c r="B65" s="41" t="s">
        <v>43</v>
      </c>
      <c r="C65" s="41" t="s">
        <v>14</v>
      </c>
      <c r="D65" s="75">
        <v>3617503</v>
      </c>
      <c r="E65" s="67">
        <v>3617503</v>
      </c>
      <c r="F65" s="56">
        <v>945320.71</v>
      </c>
    </row>
    <row r="66" spans="1:6" ht="42" customHeight="1">
      <c r="A66" s="37" t="s">
        <v>122</v>
      </c>
      <c r="B66" s="109" t="s">
        <v>121</v>
      </c>
      <c r="C66" s="109"/>
      <c r="D66" s="84">
        <f>D67+D70</f>
        <v>6632260.24</v>
      </c>
      <c r="E66" s="84">
        <f>E67+E70</f>
        <v>6632260.24</v>
      </c>
      <c r="F66" s="84">
        <f>F67+F70</f>
        <v>0</v>
      </c>
    </row>
    <row r="67" spans="1:6" ht="52.5" customHeight="1">
      <c r="A67" s="16" t="s">
        <v>104</v>
      </c>
      <c r="B67" s="103" t="s">
        <v>123</v>
      </c>
      <c r="C67" s="103"/>
      <c r="D67" s="84">
        <f aca="true" t="shared" si="8" ref="D67:F68">D68</f>
        <v>6632260.24</v>
      </c>
      <c r="E67" s="114">
        <f t="shared" si="8"/>
        <v>1361480.6</v>
      </c>
      <c r="F67" s="84">
        <f t="shared" si="8"/>
        <v>0</v>
      </c>
    </row>
    <row r="68" spans="1:6" ht="31.5" customHeight="1">
      <c r="A68" s="37" t="s">
        <v>11</v>
      </c>
      <c r="B68" s="103" t="s">
        <v>123</v>
      </c>
      <c r="C68" s="103" t="s">
        <v>12</v>
      </c>
      <c r="D68" s="84">
        <f t="shared" si="8"/>
        <v>6632260.24</v>
      </c>
      <c r="E68" s="114">
        <f t="shared" si="8"/>
        <v>1361480.6</v>
      </c>
      <c r="F68" s="84">
        <f t="shared" si="8"/>
        <v>0</v>
      </c>
    </row>
    <row r="69" spans="1:6" ht="31.5" customHeight="1">
      <c r="A69" s="85" t="s">
        <v>13</v>
      </c>
      <c r="B69" s="104" t="s">
        <v>123</v>
      </c>
      <c r="C69" s="104" t="s">
        <v>14</v>
      </c>
      <c r="D69" s="108">
        <v>6632260.24</v>
      </c>
      <c r="E69" s="63">
        <v>1361480.6</v>
      </c>
      <c r="F69" s="56">
        <v>0</v>
      </c>
    </row>
    <row r="70" spans="1:6" ht="28.5" customHeight="1">
      <c r="A70" s="130" t="s">
        <v>107</v>
      </c>
      <c r="B70" s="131" t="s">
        <v>124</v>
      </c>
      <c r="C70" s="131"/>
      <c r="D70" s="84">
        <f aca="true" t="shared" si="9" ref="D70:F71">D71</f>
        <v>0</v>
      </c>
      <c r="E70" s="114">
        <f t="shared" si="9"/>
        <v>5270779.64</v>
      </c>
      <c r="F70" s="84">
        <f t="shared" si="9"/>
        <v>0</v>
      </c>
    </row>
    <row r="71" spans="1:6" ht="31.5" customHeight="1">
      <c r="A71" s="37" t="s">
        <v>11</v>
      </c>
      <c r="B71" s="131" t="s">
        <v>124</v>
      </c>
      <c r="C71" s="131" t="s">
        <v>12</v>
      </c>
      <c r="D71" s="84">
        <f t="shared" si="9"/>
        <v>0</v>
      </c>
      <c r="E71" s="114">
        <f t="shared" si="9"/>
        <v>5270779.64</v>
      </c>
      <c r="F71" s="84">
        <f t="shared" si="9"/>
        <v>0</v>
      </c>
    </row>
    <row r="72" spans="1:6" ht="31.5" customHeight="1">
      <c r="A72" s="85" t="s">
        <v>13</v>
      </c>
      <c r="B72" s="132" t="s">
        <v>124</v>
      </c>
      <c r="C72" s="104" t="s">
        <v>14</v>
      </c>
      <c r="D72" s="108">
        <v>0</v>
      </c>
      <c r="E72" s="63">
        <v>5270779.64</v>
      </c>
      <c r="F72" s="56">
        <v>0</v>
      </c>
    </row>
    <row r="73" spans="1:6" ht="48.75" customHeight="1">
      <c r="A73" s="42" t="s">
        <v>44</v>
      </c>
      <c r="B73" s="97" t="s">
        <v>45</v>
      </c>
      <c r="C73" s="39"/>
      <c r="D73" s="65">
        <f>D74+D82+D85+D88+D94+D99+D91</f>
        <v>16168196</v>
      </c>
      <c r="E73" s="65">
        <f>E74+E82+E85+E88+E94+E99+E91</f>
        <v>16683788</v>
      </c>
      <c r="F73" s="52">
        <f>F74+F82+F85+F88+F94+F99+F91</f>
        <v>2622624.36</v>
      </c>
    </row>
    <row r="74" spans="1:6" ht="12" customHeight="1">
      <c r="A74" s="10" t="s">
        <v>46</v>
      </c>
      <c r="B74" s="25" t="s">
        <v>47</v>
      </c>
      <c r="C74" s="20"/>
      <c r="D74" s="53">
        <f>D75+D77+D79</f>
        <v>10853858</v>
      </c>
      <c r="E74" s="53">
        <f>E75+E77+E79</f>
        <v>10853858</v>
      </c>
      <c r="F74" s="52">
        <f>F75+F77+F79</f>
        <v>2148511.86</v>
      </c>
    </row>
    <row r="75" spans="1:6" ht="60.75" customHeight="1">
      <c r="A75" s="7" t="s">
        <v>48</v>
      </c>
      <c r="B75" s="25" t="s">
        <v>47</v>
      </c>
      <c r="C75" s="21" t="s">
        <v>49</v>
      </c>
      <c r="D75" s="53">
        <f>D76</f>
        <v>8401302</v>
      </c>
      <c r="E75" s="53">
        <f>E76</f>
        <v>8401302</v>
      </c>
      <c r="F75" s="52">
        <f>F76</f>
        <v>1893214</v>
      </c>
    </row>
    <row r="76" spans="1:6" ht="24.75" customHeight="1">
      <c r="A76" s="8" t="s">
        <v>50</v>
      </c>
      <c r="B76" s="23" t="s">
        <v>47</v>
      </c>
      <c r="C76" s="22" t="s">
        <v>51</v>
      </c>
      <c r="D76" s="54">
        <v>8401302</v>
      </c>
      <c r="E76" s="55">
        <v>8401302</v>
      </c>
      <c r="F76" s="56">
        <v>1893214</v>
      </c>
    </row>
    <row r="77" spans="1:6" ht="24.75" customHeight="1">
      <c r="A77" s="7" t="s">
        <v>11</v>
      </c>
      <c r="B77" s="25" t="s">
        <v>47</v>
      </c>
      <c r="C77" s="27" t="s">
        <v>12</v>
      </c>
      <c r="D77" s="60">
        <f>D78</f>
        <v>2227556</v>
      </c>
      <c r="E77" s="60">
        <f>E78</f>
        <v>2227556</v>
      </c>
      <c r="F77" s="61">
        <f>F78</f>
        <v>255297.86</v>
      </c>
    </row>
    <row r="78" spans="1:6" ht="20.25">
      <c r="A78" s="8" t="s">
        <v>13</v>
      </c>
      <c r="B78" s="23" t="s">
        <v>47</v>
      </c>
      <c r="C78" s="22" t="s">
        <v>14</v>
      </c>
      <c r="D78" s="54">
        <v>2227556</v>
      </c>
      <c r="E78" s="76">
        <v>2227556</v>
      </c>
      <c r="F78" s="56">
        <v>255297.86</v>
      </c>
    </row>
    <row r="79" spans="1:6" s="14" customFormat="1" ht="13.5">
      <c r="A79" s="13" t="s">
        <v>65</v>
      </c>
      <c r="B79" s="25" t="s">
        <v>47</v>
      </c>
      <c r="C79" s="28" t="s">
        <v>66</v>
      </c>
      <c r="D79" s="78">
        <f>D80+D81</f>
        <v>225000</v>
      </c>
      <c r="E79" s="78">
        <f>E80+E81</f>
        <v>225000</v>
      </c>
      <c r="F79" s="79">
        <f>F80+F81</f>
        <v>0</v>
      </c>
    </row>
    <row r="80" spans="1:6" s="14" customFormat="1" ht="13.5">
      <c r="A80" s="8" t="s">
        <v>83</v>
      </c>
      <c r="B80" s="98" t="s">
        <v>47</v>
      </c>
      <c r="C80" s="22" t="s">
        <v>82</v>
      </c>
      <c r="D80" s="54">
        <v>190000</v>
      </c>
      <c r="E80" s="76">
        <v>190000</v>
      </c>
      <c r="F80" s="56">
        <v>0</v>
      </c>
    </row>
    <row r="81" spans="1:6" ht="13.5">
      <c r="A81" s="15" t="s">
        <v>52</v>
      </c>
      <c r="B81" s="98" t="s">
        <v>47</v>
      </c>
      <c r="C81" s="29" t="s">
        <v>53</v>
      </c>
      <c r="D81" s="80">
        <v>35000</v>
      </c>
      <c r="E81" s="81">
        <v>35000</v>
      </c>
      <c r="F81" s="56">
        <v>0</v>
      </c>
    </row>
    <row r="82" spans="1:6" ht="35.25" customHeight="1">
      <c r="A82" s="6" t="s">
        <v>54</v>
      </c>
      <c r="B82" s="92" t="s">
        <v>55</v>
      </c>
      <c r="C82" s="20"/>
      <c r="D82" s="53">
        <f aca="true" t="shared" si="10" ref="D82:F83">D83</f>
        <v>825028</v>
      </c>
      <c r="E82" s="53">
        <f t="shared" si="10"/>
        <v>825028</v>
      </c>
      <c r="F82" s="52">
        <f t="shared" si="10"/>
        <v>195983.56</v>
      </c>
    </row>
    <row r="83" spans="1:6" ht="61.5" customHeight="1">
      <c r="A83" s="7" t="s">
        <v>48</v>
      </c>
      <c r="B83" s="92" t="s">
        <v>55</v>
      </c>
      <c r="C83" s="21" t="s">
        <v>49</v>
      </c>
      <c r="D83" s="53">
        <f t="shared" si="10"/>
        <v>825028</v>
      </c>
      <c r="E83" s="53">
        <f t="shared" si="10"/>
        <v>825028</v>
      </c>
      <c r="F83" s="52">
        <f t="shared" si="10"/>
        <v>195983.56</v>
      </c>
    </row>
    <row r="84" spans="1:6" ht="26.25" customHeight="1">
      <c r="A84" s="30" t="s">
        <v>50</v>
      </c>
      <c r="B84" s="41" t="s">
        <v>55</v>
      </c>
      <c r="C84" s="35" t="s">
        <v>51</v>
      </c>
      <c r="D84" s="66">
        <v>825028</v>
      </c>
      <c r="E84" s="67">
        <v>825028</v>
      </c>
      <c r="F84" s="56">
        <v>195983.56</v>
      </c>
    </row>
    <row r="85" spans="1:6" ht="39.75" customHeight="1">
      <c r="A85" s="16" t="s">
        <v>84</v>
      </c>
      <c r="B85" s="94" t="s">
        <v>98</v>
      </c>
      <c r="C85" s="49"/>
      <c r="D85" s="68">
        <f aca="true" t="shared" si="11" ref="D85:F86">D86</f>
        <v>0</v>
      </c>
      <c r="E85" s="68">
        <f t="shared" si="11"/>
        <v>515592</v>
      </c>
      <c r="F85" s="59">
        <f t="shared" si="11"/>
        <v>85932</v>
      </c>
    </row>
    <row r="86" spans="1:6" ht="58.5" customHeight="1">
      <c r="A86" s="40" t="s">
        <v>48</v>
      </c>
      <c r="B86" s="94" t="s">
        <v>98</v>
      </c>
      <c r="C86" s="49" t="s">
        <v>49</v>
      </c>
      <c r="D86" s="68">
        <f t="shared" si="11"/>
        <v>0</v>
      </c>
      <c r="E86" s="68">
        <f t="shared" si="11"/>
        <v>515592</v>
      </c>
      <c r="F86" s="59">
        <f t="shared" si="11"/>
        <v>85932</v>
      </c>
    </row>
    <row r="87" spans="1:6" ht="26.25" customHeight="1">
      <c r="A87" s="36" t="s">
        <v>50</v>
      </c>
      <c r="B87" s="43" t="s">
        <v>98</v>
      </c>
      <c r="C87" s="48" t="s">
        <v>51</v>
      </c>
      <c r="D87" s="69">
        <v>0</v>
      </c>
      <c r="E87" s="63">
        <v>515592</v>
      </c>
      <c r="F87" s="56">
        <v>85932</v>
      </c>
    </row>
    <row r="88" spans="1:6" ht="15" customHeight="1">
      <c r="A88" s="32" t="s">
        <v>56</v>
      </c>
      <c r="B88" s="99" t="s">
        <v>57</v>
      </c>
      <c r="C88" s="39"/>
      <c r="D88" s="65">
        <f aca="true" t="shared" si="12" ref="D88:F89">D89</f>
        <v>200000</v>
      </c>
      <c r="E88" s="65">
        <f t="shared" si="12"/>
        <v>200000</v>
      </c>
      <c r="F88" s="52">
        <f t="shared" si="12"/>
        <v>0</v>
      </c>
    </row>
    <row r="89" spans="1:6" ht="15.75" customHeight="1">
      <c r="A89" s="7" t="s">
        <v>65</v>
      </c>
      <c r="B89" s="25" t="s">
        <v>57</v>
      </c>
      <c r="C89" s="21" t="s">
        <v>66</v>
      </c>
      <c r="D89" s="53">
        <f t="shared" si="12"/>
        <v>200000</v>
      </c>
      <c r="E89" s="53">
        <f t="shared" si="12"/>
        <v>200000</v>
      </c>
      <c r="F89" s="52">
        <f t="shared" si="12"/>
        <v>0</v>
      </c>
    </row>
    <row r="90" spans="1:6" ht="13.5">
      <c r="A90" s="8" t="s">
        <v>81</v>
      </c>
      <c r="B90" s="23" t="s">
        <v>57</v>
      </c>
      <c r="C90" s="22" t="s">
        <v>80</v>
      </c>
      <c r="D90" s="54">
        <v>200000</v>
      </c>
      <c r="E90" s="55">
        <v>200000</v>
      </c>
      <c r="F90" s="56">
        <v>0</v>
      </c>
    </row>
    <row r="91" spans="1:6" ht="20.25" customHeight="1">
      <c r="A91" s="16" t="s">
        <v>58</v>
      </c>
      <c r="B91" s="109" t="s">
        <v>59</v>
      </c>
      <c r="C91" s="110"/>
      <c r="D91" s="77">
        <f aca="true" t="shared" si="13" ref="D91:F92">D92</f>
        <v>645012</v>
      </c>
      <c r="E91" s="77">
        <f t="shared" si="13"/>
        <v>645012</v>
      </c>
      <c r="F91" s="102">
        <f t="shared" si="13"/>
        <v>161253</v>
      </c>
    </row>
    <row r="92" spans="1:6" ht="13.5">
      <c r="A92" s="16" t="s">
        <v>110</v>
      </c>
      <c r="B92" s="109" t="s">
        <v>59</v>
      </c>
      <c r="C92" s="110" t="s">
        <v>17</v>
      </c>
      <c r="D92" s="77">
        <f t="shared" si="13"/>
        <v>645012</v>
      </c>
      <c r="E92" s="77">
        <f t="shared" si="13"/>
        <v>645012</v>
      </c>
      <c r="F92" s="102">
        <f t="shared" si="13"/>
        <v>161253</v>
      </c>
    </row>
    <row r="93" spans="1:6" ht="20.25">
      <c r="A93" s="85" t="s">
        <v>60</v>
      </c>
      <c r="B93" s="104" t="s">
        <v>59</v>
      </c>
      <c r="C93" s="111" t="s">
        <v>61</v>
      </c>
      <c r="D93" s="54">
        <v>645012</v>
      </c>
      <c r="E93" s="55">
        <v>645012</v>
      </c>
      <c r="F93" s="56">
        <v>161253</v>
      </c>
    </row>
    <row r="94" spans="1:6" ht="13.5">
      <c r="A94" s="6" t="s">
        <v>10</v>
      </c>
      <c r="B94" s="25" t="s">
        <v>62</v>
      </c>
      <c r="C94" s="27"/>
      <c r="D94" s="60">
        <f>D95+D97</f>
        <v>3284298</v>
      </c>
      <c r="E94" s="60">
        <f>E95+E97</f>
        <v>3284298</v>
      </c>
      <c r="F94" s="61">
        <f>F95+F97</f>
        <v>30943.940000000002</v>
      </c>
    </row>
    <row r="95" spans="1:6" ht="57.75" customHeight="1">
      <c r="A95" s="7" t="s">
        <v>48</v>
      </c>
      <c r="B95" s="25" t="s">
        <v>62</v>
      </c>
      <c r="C95" s="21" t="s">
        <v>49</v>
      </c>
      <c r="D95" s="60">
        <f>D96</f>
        <v>976898</v>
      </c>
      <c r="E95" s="60">
        <f>E96</f>
        <v>976898</v>
      </c>
      <c r="F95" s="61">
        <f>F96</f>
        <v>13943.94</v>
      </c>
    </row>
    <row r="96" spans="1:6" ht="24.75" customHeight="1">
      <c r="A96" s="15" t="s">
        <v>97</v>
      </c>
      <c r="B96" s="98" t="s">
        <v>62</v>
      </c>
      <c r="C96" s="29" t="s">
        <v>96</v>
      </c>
      <c r="D96" s="80">
        <v>976898</v>
      </c>
      <c r="E96" s="81">
        <v>976898</v>
      </c>
      <c r="F96" s="56">
        <v>13943.94</v>
      </c>
    </row>
    <row r="97" spans="1:6" ht="24.75" customHeight="1">
      <c r="A97" s="11" t="s">
        <v>11</v>
      </c>
      <c r="B97" s="25" t="s">
        <v>62</v>
      </c>
      <c r="C97" s="27" t="s">
        <v>12</v>
      </c>
      <c r="D97" s="60">
        <f>D98</f>
        <v>2307400</v>
      </c>
      <c r="E97" s="60">
        <f>E98</f>
        <v>2307400</v>
      </c>
      <c r="F97" s="61">
        <f>F98</f>
        <v>17000</v>
      </c>
    </row>
    <row r="98" spans="1:6" ht="20.25">
      <c r="A98" s="8" t="s">
        <v>13</v>
      </c>
      <c r="B98" s="23" t="s">
        <v>62</v>
      </c>
      <c r="C98" s="22" t="s">
        <v>14</v>
      </c>
      <c r="D98" s="54">
        <v>2307400</v>
      </c>
      <c r="E98" s="55">
        <v>2307400</v>
      </c>
      <c r="F98" s="56">
        <v>17000</v>
      </c>
    </row>
    <row r="99" spans="1:6" ht="40.5">
      <c r="A99" s="31" t="s">
        <v>109</v>
      </c>
      <c r="B99" s="24" t="s">
        <v>99</v>
      </c>
      <c r="C99" s="28"/>
      <c r="D99" s="58">
        <f aca="true" t="shared" si="14" ref="D99:F100">D100</f>
        <v>360000</v>
      </c>
      <c r="E99" s="58">
        <f t="shared" si="14"/>
        <v>360000</v>
      </c>
      <c r="F99" s="59">
        <f t="shared" si="14"/>
        <v>0</v>
      </c>
    </row>
    <row r="100" spans="1:6" ht="20.25">
      <c r="A100" s="11" t="s">
        <v>11</v>
      </c>
      <c r="B100" s="24" t="s">
        <v>99</v>
      </c>
      <c r="C100" s="28" t="s">
        <v>12</v>
      </c>
      <c r="D100" s="58">
        <f t="shared" si="14"/>
        <v>360000</v>
      </c>
      <c r="E100" s="58">
        <f t="shared" si="14"/>
        <v>360000</v>
      </c>
      <c r="F100" s="59">
        <f t="shared" si="14"/>
        <v>0</v>
      </c>
    </row>
    <row r="101" spans="1:6" ht="20.25">
      <c r="A101" s="8" t="s">
        <v>13</v>
      </c>
      <c r="B101" s="23" t="s">
        <v>99</v>
      </c>
      <c r="C101" s="22" t="s">
        <v>14</v>
      </c>
      <c r="D101" s="54">
        <v>360000</v>
      </c>
      <c r="E101" s="67">
        <v>360000</v>
      </c>
      <c r="F101" s="56">
        <v>0</v>
      </c>
    </row>
    <row r="102" spans="1:6" ht="40.5" customHeight="1">
      <c r="A102" s="34" t="s">
        <v>130</v>
      </c>
      <c r="B102" s="105" t="s">
        <v>125</v>
      </c>
      <c r="C102" s="105"/>
      <c r="D102" s="121">
        <f>D103+D106+D109</f>
        <v>2592836.18</v>
      </c>
      <c r="E102" s="121">
        <f>E103+E106+E109</f>
        <v>9840953.95</v>
      </c>
      <c r="F102" s="123">
        <f>F103+F106+F109</f>
        <v>0</v>
      </c>
    </row>
    <row r="103" spans="1:6" ht="42" customHeight="1">
      <c r="A103" s="34" t="s">
        <v>131</v>
      </c>
      <c r="B103" s="105" t="s">
        <v>126</v>
      </c>
      <c r="C103" s="105"/>
      <c r="D103" s="121">
        <f aca="true" t="shared" si="15" ref="D103:F104">D104</f>
        <v>1851898.54</v>
      </c>
      <c r="E103" s="121">
        <f t="shared" si="15"/>
        <v>7248117.77</v>
      </c>
      <c r="F103" s="123">
        <f t="shared" si="15"/>
        <v>0</v>
      </c>
    </row>
    <row r="104" spans="1:6" ht="13.5">
      <c r="A104" s="37" t="s">
        <v>16</v>
      </c>
      <c r="B104" s="105" t="s">
        <v>126</v>
      </c>
      <c r="C104" s="105" t="s">
        <v>17</v>
      </c>
      <c r="D104" s="121">
        <f t="shared" si="15"/>
        <v>1851898.54</v>
      </c>
      <c r="E104" s="121">
        <f t="shared" si="15"/>
        <v>7248117.77</v>
      </c>
      <c r="F104" s="123">
        <f t="shared" si="15"/>
        <v>0</v>
      </c>
    </row>
    <row r="105" spans="1:6" ht="13.5">
      <c r="A105" s="85" t="s">
        <v>132</v>
      </c>
      <c r="B105" s="104" t="s">
        <v>126</v>
      </c>
      <c r="C105" s="104" t="s">
        <v>127</v>
      </c>
      <c r="D105" s="133">
        <v>1851898.54</v>
      </c>
      <c r="E105" s="134">
        <v>7248117.77</v>
      </c>
      <c r="F105" s="135">
        <v>0</v>
      </c>
    </row>
    <row r="106" spans="1:6" ht="30">
      <c r="A106" s="34" t="s">
        <v>133</v>
      </c>
      <c r="B106" s="103" t="s">
        <v>128</v>
      </c>
      <c r="C106" s="103"/>
      <c r="D106" s="121">
        <f aca="true" t="shared" si="16" ref="D106:F107">D107</f>
        <v>711637.64</v>
      </c>
      <c r="E106" s="121">
        <f t="shared" si="16"/>
        <v>2563536.18</v>
      </c>
      <c r="F106" s="123">
        <f t="shared" si="16"/>
        <v>0</v>
      </c>
    </row>
    <row r="107" spans="1:6" ht="13.5">
      <c r="A107" s="37" t="s">
        <v>16</v>
      </c>
      <c r="B107" s="103" t="s">
        <v>128</v>
      </c>
      <c r="C107" s="105" t="s">
        <v>17</v>
      </c>
      <c r="D107" s="121">
        <f t="shared" si="16"/>
        <v>711637.64</v>
      </c>
      <c r="E107" s="121">
        <f t="shared" si="16"/>
        <v>2563536.18</v>
      </c>
      <c r="F107" s="123">
        <f t="shared" si="16"/>
        <v>0</v>
      </c>
    </row>
    <row r="108" spans="1:6" ht="13.5">
      <c r="A108" s="85" t="s">
        <v>132</v>
      </c>
      <c r="B108" s="104" t="s">
        <v>128</v>
      </c>
      <c r="C108" s="104" t="s">
        <v>127</v>
      </c>
      <c r="D108" s="133">
        <v>711637.64</v>
      </c>
      <c r="E108" s="134">
        <v>2563536.18</v>
      </c>
      <c r="F108" s="135">
        <v>0</v>
      </c>
    </row>
    <row r="109" spans="1:6" ht="34.5" customHeight="1">
      <c r="A109" s="34" t="s">
        <v>105</v>
      </c>
      <c r="B109" s="105" t="s">
        <v>129</v>
      </c>
      <c r="C109" s="105"/>
      <c r="D109" s="121">
        <f aca="true" t="shared" si="17" ref="D109:F110">D110</f>
        <v>29300</v>
      </c>
      <c r="E109" s="121">
        <f t="shared" si="17"/>
        <v>29300</v>
      </c>
      <c r="F109" s="123">
        <f t="shared" si="17"/>
        <v>0</v>
      </c>
    </row>
    <row r="110" spans="1:6" ht="13.5">
      <c r="A110" s="37" t="s">
        <v>16</v>
      </c>
      <c r="B110" s="105" t="s">
        <v>129</v>
      </c>
      <c r="C110" s="136" t="s">
        <v>17</v>
      </c>
      <c r="D110" s="121">
        <f t="shared" si="17"/>
        <v>29300</v>
      </c>
      <c r="E110" s="121">
        <f t="shared" si="17"/>
        <v>29300</v>
      </c>
      <c r="F110" s="123">
        <f t="shared" si="17"/>
        <v>0</v>
      </c>
    </row>
    <row r="111" spans="1:6" ht="13.5">
      <c r="A111" s="85" t="s">
        <v>132</v>
      </c>
      <c r="B111" s="104" t="s">
        <v>129</v>
      </c>
      <c r="C111" s="111" t="s">
        <v>127</v>
      </c>
      <c r="D111" s="133">
        <v>29300</v>
      </c>
      <c r="E111" s="134">
        <v>29300</v>
      </c>
      <c r="F111" s="135">
        <v>0</v>
      </c>
    </row>
    <row r="112" spans="1:6" ht="13.5">
      <c r="A112" s="11" t="s">
        <v>63</v>
      </c>
      <c r="B112" s="25" t="s">
        <v>64</v>
      </c>
      <c r="C112" s="27"/>
      <c r="D112" s="60">
        <f>D113+D116+D119+D122</f>
        <v>2761819</v>
      </c>
      <c r="E112" s="60">
        <f>E113+E116+E119+E122</f>
        <v>2761819</v>
      </c>
      <c r="F112" s="61">
        <f>F113+F116+F119+F122</f>
        <v>711874</v>
      </c>
    </row>
    <row r="113" spans="1:6" ht="40.5">
      <c r="A113" s="6" t="s">
        <v>67</v>
      </c>
      <c r="B113" s="25" t="s">
        <v>68</v>
      </c>
      <c r="C113" s="20"/>
      <c r="D113" s="53">
        <f aca="true" t="shared" si="18" ref="D113:F114">D114</f>
        <v>315360</v>
      </c>
      <c r="E113" s="53">
        <f t="shared" si="18"/>
        <v>315360</v>
      </c>
      <c r="F113" s="52">
        <f t="shared" si="18"/>
        <v>78840</v>
      </c>
    </row>
    <row r="114" spans="1:6" ht="13.5">
      <c r="A114" s="6" t="s">
        <v>69</v>
      </c>
      <c r="B114" s="25" t="s">
        <v>68</v>
      </c>
      <c r="C114" s="20" t="s">
        <v>70</v>
      </c>
      <c r="D114" s="53">
        <f t="shared" si="18"/>
        <v>315360</v>
      </c>
      <c r="E114" s="53">
        <f t="shared" si="18"/>
        <v>315360</v>
      </c>
      <c r="F114" s="52">
        <f t="shared" si="18"/>
        <v>78840</v>
      </c>
    </row>
    <row r="115" spans="1:6" ht="13.5">
      <c r="A115" s="9" t="s">
        <v>71</v>
      </c>
      <c r="B115" s="23" t="s">
        <v>68</v>
      </c>
      <c r="C115" s="23" t="s">
        <v>72</v>
      </c>
      <c r="D115" s="57">
        <v>315360</v>
      </c>
      <c r="E115" s="55">
        <v>315360</v>
      </c>
      <c r="F115" s="56">
        <v>78840</v>
      </c>
    </row>
    <row r="116" spans="1:6" ht="30">
      <c r="A116" s="12" t="s">
        <v>73</v>
      </c>
      <c r="B116" s="25" t="s">
        <v>74</v>
      </c>
      <c r="C116" s="25"/>
      <c r="D116" s="60">
        <f aca="true" t="shared" si="19" ref="D116:F117">D117</f>
        <v>166000</v>
      </c>
      <c r="E116" s="60">
        <f t="shared" si="19"/>
        <v>166000</v>
      </c>
      <c r="F116" s="61">
        <f t="shared" si="19"/>
        <v>41500</v>
      </c>
    </row>
    <row r="117" spans="1:6" ht="13.5">
      <c r="A117" s="6" t="s">
        <v>69</v>
      </c>
      <c r="B117" s="25" t="s">
        <v>74</v>
      </c>
      <c r="C117" s="25" t="s">
        <v>70</v>
      </c>
      <c r="D117" s="60">
        <f t="shared" si="19"/>
        <v>166000</v>
      </c>
      <c r="E117" s="60">
        <f t="shared" si="19"/>
        <v>166000</v>
      </c>
      <c r="F117" s="61">
        <f t="shared" si="19"/>
        <v>41500</v>
      </c>
    </row>
    <row r="118" spans="1:6" ht="13.5">
      <c r="A118" s="9" t="s">
        <v>71</v>
      </c>
      <c r="B118" s="23" t="s">
        <v>74</v>
      </c>
      <c r="C118" s="23" t="s">
        <v>72</v>
      </c>
      <c r="D118" s="57">
        <v>166000</v>
      </c>
      <c r="E118" s="55">
        <v>166000</v>
      </c>
      <c r="F118" s="56">
        <v>41500</v>
      </c>
    </row>
    <row r="119" spans="1:6" ht="24" customHeight="1">
      <c r="A119" s="6" t="s">
        <v>75</v>
      </c>
      <c r="B119" s="25" t="s">
        <v>76</v>
      </c>
      <c r="C119" s="20"/>
      <c r="D119" s="53">
        <f aca="true" t="shared" si="20" ref="D119:F120">D120</f>
        <v>28560</v>
      </c>
      <c r="E119" s="53">
        <f t="shared" si="20"/>
        <v>28560</v>
      </c>
      <c r="F119" s="52">
        <f t="shared" si="20"/>
        <v>28560</v>
      </c>
    </row>
    <row r="120" spans="1:6" ht="13.5">
      <c r="A120" s="6" t="s">
        <v>69</v>
      </c>
      <c r="B120" s="25" t="s">
        <v>76</v>
      </c>
      <c r="C120" s="20" t="s">
        <v>70</v>
      </c>
      <c r="D120" s="53">
        <f t="shared" si="20"/>
        <v>28560</v>
      </c>
      <c r="E120" s="53">
        <f t="shared" si="20"/>
        <v>28560</v>
      </c>
      <c r="F120" s="52">
        <f t="shared" si="20"/>
        <v>28560</v>
      </c>
    </row>
    <row r="121" spans="1:6" ht="13.5">
      <c r="A121" s="9" t="s">
        <v>71</v>
      </c>
      <c r="B121" s="23" t="s">
        <v>76</v>
      </c>
      <c r="C121" s="23" t="s">
        <v>72</v>
      </c>
      <c r="D121" s="57">
        <v>28560</v>
      </c>
      <c r="E121" s="55">
        <v>28560</v>
      </c>
      <c r="F121" s="56">
        <v>28560</v>
      </c>
    </row>
    <row r="122" spans="1:6" ht="55.5" customHeight="1">
      <c r="A122" s="6" t="s">
        <v>77</v>
      </c>
      <c r="B122" s="25" t="s">
        <v>78</v>
      </c>
      <c r="C122" s="20"/>
      <c r="D122" s="53">
        <f aca="true" t="shared" si="21" ref="D122:F123">D123</f>
        <v>2251899</v>
      </c>
      <c r="E122" s="53">
        <f t="shared" si="21"/>
        <v>2251899</v>
      </c>
      <c r="F122" s="52">
        <f t="shared" si="21"/>
        <v>562974</v>
      </c>
    </row>
    <row r="123" spans="1:6" ht="13.5">
      <c r="A123" s="6" t="s">
        <v>69</v>
      </c>
      <c r="B123" s="25" t="s">
        <v>78</v>
      </c>
      <c r="C123" s="20" t="s">
        <v>70</v>
      </c>
      <c r="D123" s="53">
        <f t="shared" si="21"/>
        <v>2251899</v>
      </c>
      <c r="E123" s="53">
        <f t="shared" si="21"/>
        <v>2251899</v>
      </c>
      <c r="F123" s="52">
        <f t="shared" si="21"/>
        <v>562974</v>
      </c>
    </row>
    <row r="124" spans="1:6" ht="13.5">
      <c r="A124" s="9" t="s">
        <v>71</v>
      </c>
      <c r="B124" s="23" t="s">
        <v>78</v>
      </c>
      <c r="C124" s="23" t="s">
        <v>72</v>
      </c>
      <c r="D124" s="57">
        <v>2251899</v>
      </c>
      <c r="E124" s="55">
        <v>2251899</v>
      </c>
      <c r="F124" s="56">
        <v>562974</v>
      </c>
    </row>
    <row r="125" spans="1:6" ht="13.5">
      <c r="A125" s="5" t="s">
        <v>79</v>
      </c>
      <c r="B125" s="25"/>
      <c r="C125" s="20"/>
      <c r="D125" s="82">
        <f>D12+D27+D31+D35+D66+D73+D112+D48+D102</f>
        <v>92938373.19</v>
      </c>
      <c r="E125" s="82">
        <f>E12+E27+E31+E35+E66+E73+E112+E48+E102</f>
        <v>100935353.79</v>
      </c>
      <c r="F125" s="83">
        <f>F12+F27+F31+F35+F66+F73+F112+F48+F102</f>
        <v>9813010.989999998</v>
      </c>
    </row>
    <row r="126" spans="2:6" ht="13.5">
      <c r="B126" s="100"/>
      <c r="F126" s="2"/>
    </row>
    <row r="127" spans="2:6" ht="13.5">
      <c r="B127" s="100"/>
      <c r="F127" s="2"/>
    </row>
    <row r="128" spans="2:6" ht="11.25" customHeight="1">
      <c r="B128" s="100"/>
      <c r="F128" s="2"/>
    </row>
    <row r="129" ht="13.5">
      <c r="F129" s="2"/>
    </row>
    <row r="130" ht="13.5">
      <c r="F130" s="2"/>
    </row>
    <row r="131" ht="12.75" customHeight="1">
      <c r="F131" s="2"/>
    </row>
    <row r="132" ht="12" customHeight="1">
      <c r="F132" s="2"/>
    </row>
    <row r="133" ht="13.5">
      <c r="F133" s="2"/>
    </row>
    <row r="134" ht="13.5">
      <c r="F134" s="2"/>
    </row>
    <row r="135" ht="13.5">
      <c r="F135" s="2"/>
    </row>
    <row r="136" ht="11.25" customHeight="1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2" customHeight="1">
      <c r="F141" s="2"/>
    </row>
    <row r="142" ht="13.5">
      <c r="F142" s="2"/>
    </row>
    <row r="143" ht="13.5">
      <c r="F143" s="2"/>
    </row>
    <row r="144" ht="13.5">
      <c r="F144" s="2"/>
    </row>
    <row r="145" ht="12.75" customHeight="1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1.25" customHeight="1">
      <c r="F150" s="2"/>
    </row>
    <row r="151" ht="13.5">
      <c r="F151" s="2"/>
    </row>
    <row r="152" ht="13.5">
      <c r="F152" s="2"/>
    </row>
  </sheetData>
  <sheetProtection selectLockedCells="1" selectUnlockedCells="1"/>
  <mergeCells count="4">
    <mergeCell ref="A3:F3"/>
    <mergeCell ref="A4:F4"/>
    <mergeCell ref="A1:F1"/>
    <mergeCell ref="A2:F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SUFD</cp:lastModifiedBy>
  <cp:lastPrinted>2020-10-07T13:12:29Z</cp:lastPrinted>
  <dcterms:modified xsi:type="dcterms:W3CDTF">2021-04-13T11:53:28Z</dcterms:modified>
  <cp:category/>
  <cp:version/>
  <cp:contentType/>
  <cp:contentStatus/>
</cp:coreProperties>
</file>