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<sst xmlns="http://schemas.openxmlformats.org/spreadsheetml/2006/main" count="372" uniqueCount="159">
  <si>
    <t>Целевая
статья</t>
  </si>
  <si>
    <t xml:space="preserve">Наименование показателя
</t>
  </si>
  <si>
    <t>Администрация (исполнительно-распорядительный
орган) городского поселения "Город таруса"</t>
  </si>
  <si>
    <t>Иные межбюджетные трансферты</t>
  </si>
  <si>
    <t>540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</si>
  <si>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</si>
  <si>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</si>
  <si>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</si>
  <si>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</si>
  <si>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</si>
  <si>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</si>
  <si>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</si>
  <si>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</si>
  <si>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</si>
  <si>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</si>
  <si>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</si>
  <si>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</si>
  <si>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</si>
  <si>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</si>
  <si>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</si>
  <si>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</si>
  <si>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Группы и подгруппы видов расходов</t>
  </si>
  <si>
    <t>% исполнения</t>
  </si>
  <si>
    <t>800</t>
  </si>
  <si>
    <t>Центральный аппарат</t>
  </si>
  <si>
    <t>Иные бюджетные ассигнования</t>
  </si>
  <si>
    <t>850</t>
  </si>
  <si>
    <t>Приложение № 5 к Решению Городской Думы</t>
  </si>
  <si>
    <t>городского поселения "Город Таруса"</t>
  </si>
  <si>
    <t>Уплата налогов, сборов и иных платежей</t>
  </si>
  <si>
    <t xml:space="preserve">Исполнение расходов городского поселения "Город Таруса" по целевым статьям, группам и подгруппам видов </t>
  </si>
  <si>
    <t>Стимулирование руководителей исполнительно-распорядительных органов муниципальных образований области</t>
  </si>
  <si>
    <t>Выполнение других обязательств местного бюджета</t>
  </si>
  <si>
    <t>Подпрограмма "Капитальный ремонт  и содержание муниципального жилищного фонда"</t>
  </si>
  <si>
    <t>810</t>
  </si>
  <si>
    <t>Социальные выплаты гражданам, кроме публичных нормативных социальных выплат</t>
  </si>
  <si>
    <t>Исполнение судебных актов</t>
  </si>
  <si>
    <t>Социальныое обеспечение и иные выплаты  нселению</t>
  </si>
  <si>
    <t xml:space="preserve">Глава местной администрации (исполнительно-распорядительного органа муниципального образования) </t>
  </si>
  <si>
    <t>Прочие мероприятия в области социальной политики</t>
  </si>
  <si>
    <t>Публичные нормативные социальные выплаты гражданам</t>
  </si>
  <si>
    <t>Расходы на выплаты персоналу казенных учреждений</t>
  </si>
  <si>
    <t>Реализация проектов развития общественной инфраструктуры муниципальных образований. основанных на местных инициативах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</si>
  <si>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</si>
  <si>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</si>
  <si>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 xml:space="preserve">ИТОГО </t>
  </si>
  <si>
    <t>05 0 00 00000</t>
  </si>
  <si>
    <t>11 0 00 0000</t>
  </si>
  <si>
    <t>24 0 00 00000</t>
  </si>
  <si>
    <t>24 1 00 00000</t>
  </si>
  <si>
    <t>24 2 00 00000</t>
  </si>
  <si>
    <t>830</t>
  </si>
  <si>
    <t>30 0 0 000000</t>
  </si>
  <si>
    <t>54 0 00 00000</t>
  </si>
  <si>
    <t>54 0 00 00400</t>
  </si>
  <si>
    <t>54 0 00 00450</t>
  </si>
  <si>
    <t>54 0 00 00730</t>
  </si>
  <si>
    <t>310</t>
  </si>
  <si>
    <t>54 0 00 00920</t>
  </si>
  <si>
    <t>110</t>
  </si>
  <si>
    <t>87 0 00 00000</t>
  </si>
  <si>
    <t>87 0 00 71070</t>
  </si>
  <si>
    <t>87 0 00 71080</t>
  </si>
  <si>
    <t>87 0 00 71170</t>
  </si>
  <si>
    <t>87 0 00 71230</t>
  </si>
  <si>
    <t>Субсидия на реализацию мероприятий по подпрограмме "Обеспечение жильем молодых семей"</t>
  </si>
  <si>
    <t>05 2 00 00000</t>
  </si>
  <si>
    <t>Основное мероприятие "Содержание и ремонт дорог городского поселения " Город Таруса""</t>
  </si>
  <si>
    <t>Мероприяти по установлению дорожных разметок и знаков</t>
  </si>
  <si>
    <t>Мероприятия по улучшению освещения улиц города Таруса</t>
  </si>
  <si>
    <t>54 0 00 00240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</si>
  <si>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</si>
  <si>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54 0 00 00700</t>
  </si>
  <si>
    <t>870</t>
  </si>
  <si>
    <t>Резервные фонды местных администраций</t>
  </si>
  <si>
    <t>Резервные средства</t>
  </si>
  <si>
    <t>54 0 00 00530</t>
  </si>
  <si>
    <t>Закупка товаров, работ и услуг для обеспечения государственных (муниципальных) нужд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</si>
  <si>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</si>
  <si>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54 0 00 S0240</t>
  </si>
  <si>
    <t>Иные выплаты населению</t>
  </si>
  <si>
    <t>360</t>
  </si>
  <si>
    <t>Реализация программ формирования современной городской среды (за счет средств областного бюджета)</t>
  </si>
  <si>
    <t>13 0 00 00000</t>
  </si>
  <si>
    <t>Содержание муниципального имущества</t>
  </si>
  <si>
    <t>Муниципальная программа "Переселение граждан из аварийного жилищного фонда на территории городского поселения "Город Таруса" на 2019-2025 гг"ы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</si>
  <si>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</si>
  <si>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69 0 00 00000</t>
  </si>
  <si>
    <t>69 0 F3 67483</t>
  </si>
  <si>
    <t>99 9 00 53990</t>
  </si>
  <si>
    <t>Непрограммные расходы</t>
  </si>
  <si>
    <t>99 9 00 00000</t>
  </si>
  <si>
    <t>31 0 00 00000</t>
  </si>
  <si>
    <t>Муниципальная программа "Формирование современной городской среды в городском поселении "Город Таруса на 2019-2024 гг"</t>
  </si>
  <si>
    <t>31 0 F2 85550</t>
  </si>
  <si>
    <t>31 0 F2 55550</t>
  </si>
  <si>
    <t>расходов классификации расходов бюджета за  2022 год</t>
  </si>
  <si>
    <t xml:space="preserve"> №  от  года</t>
  </si>
  <si>
    <t>уточненная роспиь на 2022 год</t>
  </si>
  <si>
    <t>исполнено на 01.01.2023г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</si>
  <si>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</si>
  <si>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05 2 01 00000</t>
  </si>
  <si>
    <t>05 2 01 00920</t>
  </si>
  <si>
    <t>Основное мероприятие "Взнос в фонд капитального ремонта"</t>
  </si>
  <si>
    <t>05 2 02 00000</t>
  </si>
  <si>
    <t>05 2 02 00930</t>
  </si>
  <si>
    <t>Основное мероприятие "Содержание муниципального имущества"</t>
  </si>
  <si>
    <t>05 3 00 00000</t>
  </si>
  <si>
    <t>05 3 01 00000</t>
  </si>
  <si>
    <t>05 3 01 00920</t>
  </si>
  <si>
    <t>Подпрограмма "Благоустройство территории городского поселения "Город Таруса"</t>
  </si>
  <si>
    <t>Основное мероприятие "Содержание территории городского поселения "Город Таруса"</t>
  </si>
  <si>
    <t>05 4  00 00000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</si>
  <si>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</si>
  <si>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</si>
  <si>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11 0 01 00000</t>
  </si>
  <si>
    <t>11 0 01 00920</t>
  </si>
  <si>
    <t>Муниципальная программа "Развитие культуры на территории городского поселения "Город Таруса" на 2020-2022 годы"</t>
  </si>
  <si>
    <t>Проведение общегородских культурно-массовых мероприятий</t>
  </si>
  <si>
    <t>13 0 01 00000</t>
  </si>
  <si>
    <t>13 0 01 00920</t>
  </si>
  <si>
    <t>Муниципальная программа "Развитие физической культуры и спорта на территории городского поселения"Город Таруса" на 2020-2022 годы"</t>
  </si>
  <si>
    <t>Содержание и ремонт спортивных объектов, находящихся в собственности городского поселения "Город Таруса"</t>
  </si>
  <si>
    <t>24 1 01 00000</t>
  </si>
  <si>
    <t>24 1 01 00920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</si>
  <si>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</si>
  <si>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</si>
  <si>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24 2 01 00000</t>
  </si>
  <si>
    <t>24 2 01 00920</t>
  </si>
  <si>
    <t>Подпрограмма "Совершенствование и развитие улично-дорожной сети городского поселения "Город Таруса" на 2021-2025 гг"</t>
  </si>
  <si>
    <t>24 2 01 S5000</t>
  </si>
  <si>
    <t>Субсидии местным бюджетам на осуществление дорожной деятельности</t>
  </si>
  <si>
    <t xml:space="preserve">30 1 00 00000 </t>
  </si>
  <si>
    <t>30 1 01 00000</t>
  </si>
  <si>
    <t>30 1 01 00920</t>
  </si>
  <si>
    <t>30 2 00 00000</t>
  </si>
  <si>
    <t>30 2 01 00000</t>
  </si>
  <si>
    <t>30 2 01 00920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</si>
  <si>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</si>
  <si>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</si>
  <si>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</si>
  <si>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</si>
  <si>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</si>
  <si>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30 3 00 00000</t>
  </si>
  <si>
    <t>30 3 01 00000</t>
  </si>
  <si>
    <t>30 3 01 00920</t>
  </si>
  <si>
    <t>Подпрограмма "Уличное освещение городского поселения "Город Таруса"</t>
  </si>
  <si>
    <t>38 0 00 00000</t>
  </si>
  <si>
    <t>38 0 00 S7070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</si>
  <si>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</si>
  <si>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терзон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</si>
  <si>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2020-2022 годы"</t>
  </si>
  <si>
    <t>54 0 00 00430</t>
  </si>
  <si>
    <t>Расходы по спасательной службе</t>
  </si>
  <si>
    <t>87 0 00 71041</t>
  </si>
  <si>
    <t xml:space="preserve"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</si>
  <si>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99 0 00 00000</t>
  </si>
  <si>
    <t>Непрограммные расходы федеральных органов государственной власти</t>
  </si>
  <si>
    <t>Дотации бюджетам городских поселений на премирование победителей Всероссийского конкурса "Лучшая муниципальная практика"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</si>
</sst>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#,##0.0"/>
    <numFmt numFmtId="183" formatCode="0.0"/>
    <numFmt numFmtId="184" formatCode="0.0%"/>
    <numFmt numFmtId="185" formatCode="0.0000"/>
    <numFmt numFmtId="186" formatCode="0.00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5" fillId="33" borderId="10" xfId="0" applyNumberFormat="1" applyFont="1" applyFill="1" applyBorder="1" applyAlignment="1">
      <alignment horizontal="right" vertical="center" shrinkToFit="1"/>
    </xf>
    <xf numFmtId="0" fontId="2" fillId="33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2" fontId="5" fillId="35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 applyProtection="1">
      <alignment horizontal="left" vertical="center" wrapText="1" shrinkToFit="1"/>
      <protection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left" vertical="center" wrapText="1"/>
    </xf>
    <xf numFmtId="49" fontId="4" fillId="36" borderId="10" xfId="0" applyNumberFormat="1" applyFont="1" applyFill="1" applyBorder="1" applyAlignment="1">
      <alignment horizontal="left" vertical="center" wrapText="1"/>
    </xf>
    <xf numFmtId="182" fontId="5" fillId="36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 vertical="center" shrinkToFit="1"/>
    </xf>
    <xf numFmtId="4" fontId="5" fillId="35" borderId="10" xfId="0" applyNumberFormat="1" applyFont="1" applyFill="1" applyBorder="1" applyAlignment="1">
      <alignment horizontal="right" vertical="center" shrinkToFit="1"/>
    </xf>
    <xf numFmtId="4" fontId="5" fillId="33" borderId="10" xfId="0" applyNumberFormat="1" applyFont="1" applyFill="1" applyBorder="1" applyAlignment="1">
      <alignment horizontal="right" vertical="center" shrinkToFit="1"/>
    </xf>
    <xf numFmtId="4" fontId="5" fillId="36" borderId="10" xfId="0" applyNumberFormat="1" applyFont="1" applyFill="1" applyBorder="1" applyAlignment="1">
      <alignment horizontal="right" vertical="center" shrinkToFit="1"/>
    </xf>
    <xf numFmtId="4" fontId="4" fillId="33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4" fontId="4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5" fillId="34" borderId="10" xfId="0" applyNumberFormat="1" applyFont="1" applyFill="1" applyBorder="1" applyAlignment="1">
      <alignment horizontal="left" vertical="center" wrapText="1"/>
    </xf>
    <xf numFmtId="49" fontId="4" fillId="36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36">
      <selection activeCell="D151" sqref="D151"/>
    </sheetView>
  </sheetViews>
  <sheetFormatPr defaultColWidth="9.00390625" defaultRowHeight="12.75"/>
  <cols>
    <col min="1" max="1" width="40.875" style="13" customWidth="1"/>
    <col min="2" max="2" width="12.75390625" style="1" customWidth="1"/>
    <col min="3" max="3" width="4.625" style="1" customWidth="1"/>
    <col min="4" max="4" width="12.625" style="1" customWidth="1"/>
    <col min="5" max="5" width="12.375" style="1" customWidth="1"/>
    <col min="6" max="6" width="5.125" style="1" customWidth="1"/>
    <col min="7" max="16384" width="9.125" style="1" customWidth="1"/>
  </cols>
  <sheetData>
    <row r="1" spans="2:6" ht="15">
      <c r="B1" s="2" t="s">
        <v>27</v>
      </c>
      <c r="C1" s="2"/>
      <c r="D1" s="2"/>
      <c r="E1" s="2"/>
      <c r="F1" s="2"/>
    </row>
    <row r="2" spans="2:6" ht="15">
      <c r="B2" s="2" t="s">
        <v>28</v>
      </c>
      <c r="C2" s="2"/>
      <c r="D2" s="2"/>
      <c r="E2" s="2"/>
      <c r="F2" s="2"/>
    </row>
    <row r="3" spans="2:6" ht="15">
      <c r="B3" s="2" t="s">
        <v>97</v>
      </c>
      <c r="C3" s="2"/>
      <c r="D3" s="2"/>
      <c r="E3" s="2"/>
      <c r="F3" s="2"/>
    </row>
    <row r="5" spans="1:6" ht="15">
      <c r="A5" s="50" t="s">
        <v>30</v>
      </c>
      <c r="B5" s="51"/>
      <c r="C5" s="51"/>
      <c r="D5" s="51"/>
      <c r="E5" s="51"/>
      <c r="F5" s="51"/>
    </row>
    <row r="6" spans="1:6" ht="15">
      <c r="A6" s="50" t="s">
        <v>96</v>
      </c>
      <c r="B6" s="52"/>
      <c r="C6" s="52"/>
      <c r="D6" s="52"/>
      <c r="E6" s="52"/>
      <c r="F6" s="52"/>
    </row>
    <row r="7" spans="1:5" ht="2.25" customHeight="1">
      <c r="A7" s="14"/>
      <c r="B7" s="2"/>
      <c r="C7" s="2"/>
      <c r="D7" s="2"/>
      <c r="E7" s="2"/>
    </row>
    <row r="8" spans="1:6" ht="71.25" customHeight="1">
      <c r="A8" s="3" t="s">
        <v>1</v>
      </c>
      <c r="B8" s="3" t="s">
        <v>0</v>
      </c>
      <c r="C8" s="3" t="s">
        <v>21</v>
      </c>
      <c r="D8" s="3" t="s">
        <v>98</v>
      </c>
      <c r="E8" s="3" t="s">
        <v>99</v>
      </c>
      <c r="F8" s="3" t="s">
        <v>22</v>
      </c>
    </row>
    <row r="9" spans="1:6" ht="15">
      <c r="A9" s="3">
        <v>1</v>
      </c>
      <c r="B9" s="3">
        <v>4</v>
      </c>
      <c r="C9" s="3">
        <v>5</v>
      </c>
      <c r="D9" s="3">
        <v>6</v>
      </c>
      <c r="E9" s="5"/>
      <c r="F9" s="6"/>
    </row>
    <row r="10" spans="1:6" ht="22.5" customHeight="1">
      <c r="A10" s="15" t="s">
        <v>2</v>
      </c>
      <c r="B10" s="4"/>
      <c r="C10" s="4"/>
      <c r="D10" s="38"/>
      <c r="E10" s="39"/>
      <c r="F10" s="6"/>
    </row>
    <row r="11" spans="1:6" ht="61.5" customHeight="1">
      <c r="A11" s="34" t="s">
        <v>100</v>
      </c>
      <c r="B11" s="32" t="s">
        <v>46</v>
      </c>
      <c r="C11" s="32"/>
      <c r="D11" s="43">
        <f>D12+D21+D28</f>
        <v>37524776.25</v>
      </c>
      <c r="E11" s="43">
        <f>E12+E21+E28</f>
        <v>37089329.83</v>
      </c>
      <c r="F11" s="36">
        <f>E11/D11*100</f>
        <v>98.83957623864579</v>
      </c>
    </row>
    <row r="12" spans="1:6" ht="26.25" customHeight="1">
      <c r="A12" s="27" t="s">
        <v>33</v>
      </c>
      <c r="B12" s="10" t="s">
        <v>66</v>
      </c>
      <c r="C12" s="10"/>
      <c r="D12" s="42">
        <f>D13+D17</f>
        <v>2039517.1</v>
      </c>
      <c r="E12" s="42">
        <f>E13+E17</f>
        <v>2028901.83</v>
      </c>
      <c r="F12" s="7">
        <f aca="true" t="shared" si="0" ref="F12:F86">E12/D12*100</f>
        <v>99.47952042177043</v>
      </c>
    </row>
    <row r="13" spans="1:6" ht="26.25" customHeight="1">
      <c r="A13" s="20" t="s">
        <v>103</v>
      </c>
      <c r="B13" s="10" t="s">
        <v>101</v>
      </c>
      <c r="C13" s="10"/>
      <c r="D13" s="42">
        <f aca="true" t="shared" si="1" ref="D13:E15">D14</f>
        <v>1088000</v>
      </c>
      <c r="E13" s="42">
        <f t="shared" si="1"/>
        <v>1088000</v>
      </c>
      <c r="F13" s="7">
        <f t="shared" si="0"/>
        <v>100</v>
      </c>
    </row>
    <row r="14" spans="1:6" ht="26.25" customHeight="1">
      <c r="A14" s="20" t="s">
        <v>32</v>
      </c>
      <c r="B14" s="10" t="s">
        <v>102</v>
      </c>
      <c r="C14" s="10"/>
      <c r="D14" s="42">
        <f t="shared" si="1"/>
        <v>1088000</v>
      </c>
      <c r="E14" s="42">
        <f t="shared" si="1"/>
        <v>1088000</v>
      </c>
      <c r="F14" s="7">
        <f t="shared" si="0"/>
        <v>100</v>
      </c>
    </row>
    <row r="15" spans="1:6" ht="26.25" customHeight="1">
      <c r="A15" s="20" t="s">
        <v>12</v>
      </c>
      <c r="B15" s="10" t="s">
        <v>102</v>
      </c>
      <c r="C15" s="10" t="s">
        <v>8</v>
      </c>
      <c r="D15" s="42">
        <f t="shared" si="1"/>
        <v>1088000</v>
      </c>
      <c r="E15" s="42">
        <f t="shared" si="1"/>
        <v>1088000</v>
      </c>
      <c r="F15" s="7">
        <f t="shared" si="0"/>
        <v>100</v>
      </c>
    </row>
    <row r="16" spans="1:6" ht="26.25" customHeight="1">
      <c r="A16" s="21" t="s">
        <v>13</v>
      </c>
      <c r="B16" s="19" t="s">
        <v>102</v>
      </c>
      <c r="C16" s="19" t="s">
        <v>9</v>
      </c>
      <c r="D16" s="41">
        <v>1088000</v>
      </c>
      <c r="E16" s="41">
        <v>1088000</v>
      </c>
      <c r="F16" s="25">
        <f t="shared" si="0"/>
        <v>100</v>
      </c>
    </row>
    <row r="17" spans="1:6" ht="26.25" customHeight="1">
      <c r="A17" s="34" t="s">
        <v>106</v>
      </c>
      <c r="B17" s="32" t="s">
        <v>104</v>
      </c>
      <c r="C17" s="32"/>
      <c r="D17" s="43">
        <f>D18</f>
        <v>951517.1</v>
      </c>
      <c r="E17" s="43">
        <f>E18</f>
        <v>940901.83</v>
      </c>
      <c r="F17" s="7">
        <f t="shared" si="0"/>
        <v>98.88438473675355</v>
      </c>
    </row>
    <row r="18" spans="1:6" ht="27" customHeight="1">
      <c r="A18" s="34" t="s">
        <v>84</v>
      </c>
      <c r="B18" s="10" t="s">
        <v>105</v>
      </c>
      <c r="C18" s="10"/>
      <c r="D18" s="42">
        <f>D19</f>
        <v>951517.1</v>
      </c>
      <c r="E18" s="42">
        <f>E19</f>
        <v>940901.83</v>
      </c>
      <c r="F18" s="7">
        <f t="shared" si="0"/>
        <v>98.88438473675355</v>
      </c>
    </row>
    <row r="19" spans="1:6" ht="34.5" customHeight="1">
      <c r="A19" s="20" t="s">
        <v>12</v>
      </c>
      <c r="B19" s="10" t="s">
        <v>105</v>
      </c>
      <c r="C19" s="12" t="s">
        <v>8</v>
      </c>
      <c r="D19" s="42">
        <f>D20</f>
        <v>951517.1</v>
      </c>
      <c r="E19" s="42">
        <f>E20</f>
        <v>940901.83</v>
      </c>
      <c r="F19" s="7">
        <f t="shared" si="0"/>
        <v>98.88438473675355</v>
      </c>
    </row>
    <row r="20" spans="1:6" ht="30.75" customHeight="1">
      <c r="A20" s="53" t="s">
        <v>13</v>
      </c>
      <c r="B20" s="19" t="s">
        <v>105</v>
      </c>
      <c r="C20" s="26" t="s">
        <v>9</v>
      </c>
      <c r="D20" s="41">
        <v>951517.1</v>
      </c>
      <c r="E20" s="41">
        <v>940901.83</v>
      </c>
      <c r="F20" s="25">
        <f t="shared" si="0"/>
        <v>98.88438473675355</v>
      </c>
    </row>
    <row r="21" spans="1:6" ht="36.75" customHeight="1">
      <c r="A21" s="20" t="s">
        <v>110</v>
      </c>
      <c r="B21" s="10" t="s">
        <v>107</v>
      </c>
      <c r="C21" s="10"/>
      <c r="D21" s="42">
        <f>D22</f>
        <v>29970113.15</v>
      </c>
      <c r="E21" s="42">
        <f>E22</f>
        <v>29545282</v>
      </c>
      <c r="F21" s="7">
        <f aca="true" t="shared" si="2" ref="F21:F31">E21/D21*100</f>
        <v>98.58248399706159</v>
      </c>
    </row>
    <row r="22" spans="1:6" ht="33" customHeight="1">
      <c r="A22" s="20" t="s">
        <v>111</v>
      </c>
      <c r="B22" s="10" t="s">
        <v>108</v>
      </c>
      <c r="C22" s="10"/>
      <c r="D22" s="42">
        <f>D23</f>
        <v>29970113.15</v>
      </c>
      <c r="E22" s="42">
        <f>E23</f>
        <v>29545282</v>
      </c>
      <c r="F22" s="7">
        <f t="shared" si="2"/>
        <v>98.58248399706159</v>
      </c>
    </row>
    <row r="23" spans="1:6" ht="24.75" customHeight="1">
      <c r="A23" s="20" t="s">
        <v>32</v>
      </c>
      <c r="B23" s="10" t="s">
        <v>109</v>
      </c>
      <c r="C23" s="12"/>
      <c r="D23" s="42">
        <f>D24+D26</f>
        <v>29970113.15</v>
      </c>
      <c r="E23" s="42">
        <f>E24+E26</f>
        <v>29545282</v>
      </c>
      <c r="F23" s="7">
        <f t="shared" si="2"/>
        <v>98.58248399706159</v>
      </c>
    </row>
    <row r="24" spans="1:6" ht="24.75" customHeight="1">
      <c r="A24" s="20" t="s">
        <v>12</v>
      </c>
      <c r="B24" s="10" t="s">
        <v>109</v>
      </c>
      <c r="C24" s="12" t="s">
        <v>8</v>
      </c>
      <c r="D24" s="42">
        <f>D25</f>
        <v>29905113.15</v>
      </c>
      <c r="E24" s="42">
        <f>E25</f>
        <v>29480282</v>
      </c>
      <c r="F24" s="7">
        <f t="shared" si="2"/>
        <v>98.57940296741529</v>
      </c>
    </row>
    <row r="25" spans="1:6" ht="25.5" customHeight="1">
      <c r="A25" s="53" t="s">
        <v>13</v>
      </c>
      <c r="B25" s="19" t="s">
        <v>109</v>
      </c>
      <c r="C25" s="26" t="s">
        <v>9</v>
      </c>
      <c r="D25" s="41">
        <v>29905113.15</v>
      </c>
      <c r="E25" s="41">
        <v>29480282</v>
      </c>
      <c r="F25" s="25">
        <f t="shared" si="2"/>
        <v>98.57940296741529</v>
      </c>
    </row>
    <row r="26" spans="1:6" ht="25.5" customHeight="1">
      <c r="A26" s="20" t="s">
        <v>25</v>
      </c>
      <c r="B26" s="10" t="s">
        <v>109</v>
      </c>
      <c r="C26" s="54" t="s">
        <v>23</v>
      </c>
      <c r="D26" s="43">
        <f>D27</f>
        <v>65000</v>
      </c>
      <c r="E26" s="43">
        <f>E27</f>
        <v>65000</v>
      </c>
      <c r="F26" s="7">
        <f t="shared" si="2"/>
        <v>100</v>
      </c>
    </row>
    <row r="27" spans="1:6" ht="25.5" customHeight="1">
      <c r="A27" s="53" t="s">
        <v>29</v>
      </c>
      <c r="B27" s="19" t="s">
        <v>109</v>
      </c>
      <c r="C27" s="26" t="s">
        <v>26</v>
      </c>
      <c r="D27" s="41">
        <v>65000</v>
      </c>
      <c r="E27" s="41">
        <v>65000</v>
      </c>
      <c r="F27" s="25">
        <f t="shared" si="2"/>
        <v>100</v>
      </c>
    </row>
    <row r="28" spans="1:6" ht="48" customHeight="1">
      <c r="A28" s="22" t="s">
        <v>114</v>
      </c>
      <c r="B28" s="10" t="s">
        <v>112</v>
      </c>
      <c r="C28" s="10"/>
      <c r="D28" s="42">
        <f>D29</f>
        <v>5515146</v>
      </c>
      <c r="E28" s="42">
        <f>E29</f>
        <v>5515146</v>
      </c>
      <c r="F28" s="7">
        <f t="shared" si="2"/>
        <v>100</v>
      </c>
    </row>
    <row r="29" spans="1:6" ht="35.25" customHeight="1">
      <c r="A29" s="22" t="s">
        <v>65</v>
      </c>
      <c r="B29" s="10" t="s">
        <v>113</v>
      </c>
      <c r="C29" s="10"/>
      <c r="D29" s="42">
        <f>D30</f>
        <v>5515146</v>
      </c>
      <c r="E29" s="42">
        <f>E30</f>
        <v>5515146</v>
      </c>
      <c r="F29" s="7">
        <f t="shared" si="2"/>
        <v>100</v>
      </c>
    </row>
    <row r="30" spans="1:6" ht="31.5" customHeight="1">
      <c r="A30" s="22" t="s">
        <v>20</v>
      </c>
      <c r="B30" s="10" t="s">
        <v>113</v>
      </c>
      <c r="C30" s="10" t="s">
        <v>18</v>
      </c>
      <c r="D30" s="42">
        <f>D31</f>
        <v>5515146</v>
      </c>
      <c r="E30" s="42">
        <f>E31</f>
        <v>5515146</v>
      </c>
      <c r="F30" s="7">
        <f t="shared" si="2"/>
        <v>100</v>
      </c>
    </row>
    <row r="31" spans="1:6" ht="35.25" customHeight="1">
      <c r="A31" s="53" t="s">
        <v>35</v>
      </c>
      <c r="B31" s="19" t="s">
        <v>113</v>
      </c>
      <c r="C31" s="19" t="s">
        <v>19</v>
      </c>
      <c r="D31" s="41">
        <v>5515146</v>
      </c>
      <c r="E31" s="41">
        <v>5515146</v>
      </c>
      <c r="F31" s="25">
        <f t="shared" si="2"/>
        <v>100</v>
      </c>
    </row>
    <row r="32" spans="1:6" ht="37.5" customHeight="1">
      <c r="A32" s="20" t="s">
        <v>117</v>
      </c>
      <c r="B32" s="17" t="s">
        <v>47</v>
      </c>
      <c r="C32" s="17"/>
      <c r="D32" s="40">
        <f>D33</f>
        <v>2683933</v>
      </c>
      <c r="E32" s="40">
        <f>E33</f>
        <v>2593224.51</v>
      </c>
      <c r="F32" s="18">
        <f t="shared" si="0"/>
        <v>96.62031466508292</v>
      </c>
    </row>
    <row r="33" spans="1:6" ht="33" customHeight="1">
      <c r="A33" s="20" t="s">
        <v>118</v>
      </c>
      <c r="B33" s="17" t="s">
        <v>115</v>
      </c>
      <c r="C33" s="17"/>
      <c r="D33" s="40">
        <f>D34</f>
        <v>2683933</v>
      </c>
      <c r="E33" s="40">
        <f>E34</f>
        <v>2593224.51</v>
      </c>
      <c r="F33" s="18">
        <f t="shared" si="0"/>
        <v>96.62031466508292</v>
      </c>
    </row>
    <row r="34" spans="1:6" ht="30.75" customHeight="1">
      <c r="A34" s="20" t="s">
        <v>32</v>
      </c>
      <c r="B34" s="10" t="s">
        <v>116</v>
      </c>
      <c r="C34" s="10"/>
      <c r="D34" s="42">
        <f>D35</f>
        <v>2683933</v>
      </c>
      <c r="E34" s="42">
        <f>E35</f>
        <v>2593224.51</v>
      </c>
      <c r="F34" s="7">
        <f t="shared" si="0"/>
        <v>96.62031466508292</v>
      </c>
    </row>
    <row r="35" spans="1:6" ht="35.25" customHeight="1">
      <c r="A35" s="20" t="s">
        <v>12</v>
      </c>
      <c r="B35" s="10" t="s">
        <v>116</v>
      </c>
      <c r="C35" s="12" t="s">
        <v>8</v>
      </c>
      <c r="D35" s="42">
        <f>D36</f>
        <v>2683933</v>
      </c>
      <c r="E35" s="42">
        <f>E36</f>
        <v>2593224.51</v>
      </c>
      <c r="F35" s="7">
        <f t="shared" si="0"/>
        <v>96.62031466508292</v>
      </c>
    </row>
    <row r="36" spans="1:6" ht="28.5" customHeight="1">
      <c r="A36" s="53" t="s">
        <v>13</v>
      </c>
      <c r="B36" s="19" t="s">
        <v>116</v>
      </c>
      <c r="C36" s="26" t="s">
        <v>9</v>
      </c>
      <c r="D36" s="41">
        <v>2683933</v>
      </c>
      <c r="E36" s="41">
        <v>2593224.51</v>
      </c>
      <c r="F36" s="25">
        <f t="shared" si="0"/>
        <v>96.62031466508292</v>
      </c>
    </row>
    <row r="37" spans="1:6" ht="45.75" customHeight="1">
      <c r="A37" s="22" t="s">
        <v>121</v>
      </c>
      <c r="B37" s="17" t="s">
        <v>83</v>
      </c>
      <c r="C37" s="31"/>
      <c r="D37" s="40">
        <f>D38</f>
        <v>100000</v>
      </c>
      <c r="E37" s="40">
        <f>E38</f>
        <v>100000</v>
      </c>
      <c r="F37" s="18">
        <f t="shared" si="0"/>
        <v>100</v>
      </c>
    </row>
    <row r="38" spans="1:6" ht="31.5" customHeight="1">
      <c r="A38" s="22" t="s">
        <v>122</v>
      </c>
      <c r="B38" s="17" t="s">
        <v>119</v>
      </c>
      <c r="C38" s="31"/>
      <c r="D38" s="40">
        <f>D39</f>
        <v>100000</v>
      </c>
      <c r="E38" s="40">
        <f>E39</f>
        <v>100000</v>
      </c>
      <c r="F38" s="18">
        <f t="shared" si="0"/>
        <v>100</v>
      </c>
    </row>
    <row r="39" spans="1:6" ht="27" customHeight="1">
      <c r="A39" s="22" t="s">
        <v>32</v>
      </c>
      <c r="B39" s="17" t="s">
        <v>120</v>
      </c>
      <c r="C39" s="31"/>
      <c r="D39" s="40">
        <f>D40</f>
        <v>100000</v>
      </c>
      <c r="E39" s="40">
        <f>E40</f>
        <v>100000</v>
      </c>
      <c r="F39" s="18">
        <f t="shared" si="0"/>
        <v>100</v>
      </c>
    </row>
    <row r="40" spans="1:6" ht="34.5" customHeight="1">
      <c r="A40" s="20" t="s">
        <v>12</v>
      </c>
      <c r="B40" s="17" t="s">
        <v>120</v>
      </c>
      <c r="C40" s="31" t="s">
        <v>8</v>
      </c>
      <c r="D40" s="40">
        <f>D41</f>
        <v>100000</v>
      </c>
      <c r="E40" s="40">
        <f>E41</f>
        <v>100000</v>
      </c>
      <c r="F40" s="18">
        <f t="shared" si="0"/>
        <v>100</v>
      </c>
    </row>
    <row r="41" spans="1:6" ht="37.5" customHeight="1">
      <c r="A41" s="53" t="s">
        <v>13</v>
      </c>
      <c r="B41" s="19" t="s">
        <v>120</v>
      </c>
      <c r="C41" s="26" t="s">
        <v>9</v>
      </c>
      <c r="D41" s="41">
        <v>100000</v>
      </c>
      <c r="E41" s="41">
        <v>100000</v>
      </c>
      <c r="F41" s="25">
        <f t="shared" si="0"/>
        <v>100</v>
      </c>
    </row>
    <row r="42" spans="1:6" ht="39.75" customHeight="1">
      <c r="A42" s="20" t="s">
        <v>125</v>
      </c>
      <c r="B42" s="17" t="s">
        <v>48</v>
      </c>
      <c r="C42" s="17"/>
      <c r="D42" s="40">
        <f>D43+D48</f>
        <v>35018105.32</v>
      </c>
      <c r="E42" s="40">
        <f>E43+E48</f>
        <v>35018105.32</v>
      </c>
      <c r="F42" s="18">
        <f t="shared" si="0"/>
        <v>100</v>
      </c>
    </row>
    <row r="43" spans="1:6" ht="36.75" customHeight="1">
      <c r="A43" s="20" t="s">
        <v>126</v>
      </c>
      <c r="B43" s="10" t="s">
        <v>49</v>
      </c>
      <c r="C43" s="10"/>
      <c r="D43" s="42">
        <f>D44</f>
        <v>2531158.77</v>
      </c>
      <c r="E43" s="42">
        <f>E44</f>
        <v>2531158.77</v>
      </c>
      <c r="F43" s="7">
        <f t="shared" si="0"/>
        <v>100</v>
      </c>
    </row>
    <row r="44" spans="1:6" ht="26.25" customHeight="1">
      <c r="A44" s="20" t="s">
        <v>68</v>
      </c>
      <c r="B44" s="10" t="s">
        <v>123</v>
      </c>
      <c r="C44" s="10"/>
      <c r="D44" s="42">
        <f>D45</f>
        <v>2531158.77</v>
      </c>
      <c r="E44" s="42">
        <f>E45</f>
        <v>2531158.77</v>
      </c>
      <c r="F44" s="7">
        <f t="shared" si="0"/>
        <v>100</v>
      </c>
    </row>
    <row r="45" spans="1:6" ht="31.5" customHeight="1">
      <c r="A45" s="20" t="s">
        <v>32</v>
      </c>
      <c r="B45" s="10" t="s">
        <v>124</v>
      </c>
      <c r="C45" s="10"/>
      <c r="D45" s="42">
        <f>D46</f>
        <v>2531158.77</v>
      </c>
      <c r="E45" s="42">
        <f>E46</f>
        <v>2531158.77</v>
      </c>
      <c r="F45" s="7">
        <f t="shared" si="0"/>
        <v>100</v>
      </c>
    </row>
    <row r="46" spans="1:6" ht="35.25" customHeight="1">
      <c r="A46" s="20" t="s">
        <v>77</v>
      </c>
      <c r="B46" s="10" t="s">
        <v>124</v>
      </c>
      <c r="C46" s="12" t="s">
        <v>8</v>
      </c>
      <c r="D46" s="42">
        <f>D47</f>
        <v>2531158.77</v>
      </c>
      <c r="E46" s="42">
        <f>E47</f>
        <v>2531158.77</v>
      </c>
      <c r="F46" s="7">
        <f t="shared" si="0"/>
        <v>100</v>
      </c>
    </row>
    <row r="47" spans="1:6" ht="35.25" customHeight="1">
      <c r="A47" s="53" t="s">
        <v>13</v>
      </c>
      <c r="B47" s="19" t="s">
        <v>124</v>
      </c>
      <c r="C47" s="26" t="s">
        <v>9</v>
      </c>
      <c r="D47" s="41">
        <v>2531158.77</v>
      </c>
      <c r="E47" s="41">
        <v>2531158.77</v>
      </c>
      <c r="F47" s="25">
        <f t="shared" si="0"/>
        <v>100</v>
      </c>
    </row>
    <row r="48" spans="1:6" ht="38.25" customHeight="1">
      <c r="A48" s="20" t="s">
        <v>129</v>
      </c>
      <c r="B48" s="10" t="s">
        <v>50</v>
      </c>
      <c r="C48" s="10"/>
      <c r="D48" s="42">
        <f>D49+D53</f>
        <v>32486946.55</v>
      </c>
      <c r="E48" s="42">
        <f>E49+E53</f>
        <v>32486946.55</v>
      </c>
      <c r="F48" s="7">
        <f t="shared" si="0"/>
        <v>100</v>
      </c>
    </row>
    <row r="49" spans="1:6" ht="33" customHeight="1">
      <c r="A49" s="20" t="s">
        <v>67</v>
      </c>
      <c r="B49" s="10" t="s">
        <v>127</v>
      </c>
      <c r="C49" s="10"/>
      <c r="D49" s="42">
        <f>D50</f>
        <v>5734485.73</v>
      </c>
      <c r="E49" s="42">
        <f>E50</f>
        <v>5734485.73</v>
      </c>
      <c r="F49" s="7">
        <f t="shared" si="0"/>
        <v>100</v>
      </c>
    </row>
    <row r="50" spans="1:6" ht="24" customHeight="1">
      <c r="A50" s="20" t="s">
        <v>32</v>
      </c>
      <c r="B50" s="10" t="s">
        <v>128</v>
      </c>
      <c r="C50" s="10"/>
      <c r="D50" s="42">
        <f>D51</f>
        <v>5734485.73</v>
      </c>
      <c r="E50" s="42">
        <f>E51</f>
        <v>5734485.73</v>
      </c>
      <c r="F50" s="7">
        <f t="shared" si="0"/>
        <v>100</v>
      </c>
    </row>
    <row r="51" spans="1:6" ht="33.75" customHeight="1">
      <c r="A51" s="20" t="s">
        <v>77</v>
      </c>
      <c r="B51" s="10" t="s">
        <v>128</v>
      </c>
      <c r="C51" s="10" t="s">
        <v>8</v>
      </c>
      <c r="D51" s="42">
        <f>D52</f>
        <v>5734485.73</v>
      </c>
      <c r="E51" s="42">
        <f>E52</f>
        <v>5734485.73</v>
      </c>
      <c r="F51" s="7">
        <f t="shared" si="0"/>
        <v>100</v>
      </c>
    </row>
    <row r="52" spans="1:6" ht="31.5" customHeight="1">
      <c r="A52" s="53" t="s">
        <v>13</v>
      </c>
      <c r="B52" s="19" t="s">
        <v>128</v>
      </c>
      <c r="C52" s="19" t="s">
        <v>9</v>
      </c>
      <c r="D52" s="41">
        <v>5734485.73</v>
      </c>
      <c r="E52" s="41">
        <v>5734485.73</v>
      </c>
      <c r="F52" s="25">
        <f t="shared" si="0"/>
        <v>100</v>
      </c>
    </row>
    <row r="53" spans="1:6" ht="38.25" customHeight="1">
      <c r="A53" s="34" t="s">
        <v>131</v>
      </c>
      <c r="B53" s="10" t="s">
        <v>130</v>
      </c>
      <c r="C53" s="10"/>
      <c r="D53" s="42">
        <f>D54</f>
        <v>26752460.82</v>
      </c>
      <c r="E53" s="42">
        <f>E54</f>
        <v>26752460.82</v>
      </c>
      <c r="F53" s="7">
        <f t="shared" si="0"/>
        <v>100</v>
      </c>
    </row>
    <row r="54" spans="1:6" ht="30" customHeight="1">
      <c r="A54" s="20" t="s">
        <v>77</v>
      </c>
      <c r="B54" s="10" t="s">
        <v>130</v>
      </c>
      <c r="C54" s="10" t="s">
        <v>8</v>
      </c>
      <c r="D54" s="42">
        <f>D55</f>
        <v>26752460.82</v>
      </c>
      <c r="E54" s="42">
        <f>E55</f>
        <v>26752460.82</v>
      </c>
      <c r="F54" s="7">
        <f t="shared" si="0"/>
        <v>100</v>
      </c>
    </row>
    <row r="55" spans="1:6" ht="34.5" customHeight="1">
      <c r="A55" s="53" t="s">
        <v>13</v>
      </c>
      <c r="B55" s="19" t="s">
        <v>130</v>
      </c>
      <c r="C55" s="19" t="s">
        <v>9</v>
      </c>
      <c r="D55" s="41">
        <v>26752460.82</v>
      </c>
      <c r="E55" s="41">
        <v>26752460.82</v>
      </c>
      <c r="F55" s="25">
        <f t="shared" si="0"/>
        <v>100</v>
      </c>
    </row>
    <row r="56" spans="1:6" ht="33.75" customHeight="1">
      <c r="A56" s="20" t="s">
        <v>138</v>
      </c>
      <c r="B56" s="17" t="s">
        <v>52</v>
      </c>
      <c r="C56" s="17"/>
      <c r="D56" s="40">
        <f>D57+D62+D69</f>
        <v>7059983.44</v>
      </c>
      <c r="E56" s="40">
        <f>E57+E62+E69</f>
        <v>7059983.44</v>
      </c>
      <c r="F56" s="18">
        <f t="shared" si="0"/>
        <v>100</v>
      </c>
    </row>
    <row r="57" spans="1:6" ht="28.5" customHeight="1">
      <c r="A57" s="20" t="s">
        <v>139</v>
      </c>
      <c r="B57" s="10" t="s">
        <v>132</v>
      </c>
      <c r="C57" s="10"/>
      <c r="D57" s="42">
        <f>D58</f>
        <v>88025.32</v>
      </c>
      <c r="E57" s="42">
        <f>E58</f>
        <v>88025.32</v>
      </c>
      <c r="F57" s="7">
        <f t="shared" si="0"/>
        <v>100</v>
      </c>
    </row>
    <row r="58" spans="1:6" ht="25.5" customHeight="1">
      <c r="A58" s="20" t="s">
        <v>69</v>
      </c>
      <c r="B58" s="10" t="s">
        <v>133</v>
      </c>
      <c r="C58" s="10"/>
      <c r="D58" s="42">
        <f>D59</f>
        <v>88025.32</v>
      </c>
      <c r="E58" s="42">
        <f>E59</f>
        <v>88025.32</v>
      </c>
      <c r="F58" s="7">
        <f t="shared" si="0"/>
        <v>100</v>
      </c>
    </row>
    <row r="59" spans="1:6" ht="27" customHeight="1">
      <c r="A59" s="20" t="s">
        <v>32</v>
      </c>
      <c r="B59" s="10" t="s">
        <v>134</v>
      </c>
      <c r="C59" s="10"/>
      <c r="D59" s="42">
        <f>D60</f>
        <v>88025.32</v>
      </c>
      <c r="E59" s="42">
        <f>E60</f>
        <v>88025.32</v>
      </c>
      <c r="F59" s="7">
        <f t="shared" si="0"/>
        <v>100</v>
      </c>
    </row>
    <row r="60" spans="1:6" ht="27.75" customHeight="1">
      <c r="A60" s="20" t="s">
        <v>12</v>
      </c>
      <c r="B60" s="10" t="s">
        <v>134</v>
      </c>
      <c r="C60" s="12" t="s">
        <v>8</v>
      </c>
      <c r="D60" s="42">
        <f>D61</f>
        <v>88025.32</v>
      </c>
      <c r="E60" s="42">
        <f>E61</f>
        <v>88025.32</v>
      </c>
      <c r="F60" s="7">
        <f t="shared" si="0"/>
        <v>100</v>
      </c>
    </row>
    <row r="61" spans="1:6" ht="32.25" customHeight="1">
      <c r="A61" s="53" t="s">
        <v>13</v>
      </c>
      <c r="B61" s="19" t="s">
        <v>134</v>
      </c>
      <c r="C61" s="26" t="s">
        <v>9</v>
      </c>
      <c r="D61" s="41">
        <v>88025.32</v>
      </c>
      <c r="E61" s="41">
        <v>88025.32</v>
      </c>
      <c r="F61" s="25">
        <f t="shared" si="0"/>
        <v>100</v>
      </c>
    </row>
    <row r="62" spans="1:6" ht="32.25" customHeight="1">
      <c r="A62" s="20" t="s">
        <v>140</v>
      </c>
      <c r="B62" s="10" t="s">
        <v>135</v>
      </c>
      <c r="C62" s="10"/>
      <c r="D62" s="42">
        <f>D63</f>
        <v>1643161.55</v>
      </c>
      <c r="E62" s="42">
        <f>E63</f>
        <v>1643161.55</v>
      </c>
      <c r="F62" s="7">
        <f t="shared" si="0"/>
        <v>100</v>
      </c>
    </row>
    <row r="63" spans="1:6" ht="42.75" customHeight="1">
      <c r="A63" s="20" t="s">
        <v>141</v>
      </c>
      <c r="B63" s="10" t="s">
        <v>136</v>
      </c>
      <c r="C63" s="10"/>
      <c r="D63" s="42">
        <f>D64</f>
        <v>1643161.55</v>
      </c>
      <c r="E63" s="42">
        <f>E64</f>
        <v>1643161.55</v>
      </c>
      <c r="F63" s="7">
        <f t="shared" si="0"/>
        <v>100</v>
      </c>
    </row>
    <row r="64" spans="1:6" ht="25.5" customHeight="1">
      <c r="A64" s="20" t="s">
        <v>32</v>
      </c>
      <c r="B64" s="10" t="s">
        <v>137</v>
      </c>
      <c r="C64" s="10"/>
      <c r="D64" s="42">
        <f>D65+D67</f>
        <v>1643161.55</v>
      </c>
      <c r="E64" s="42">
        <f>E65+E67</f>
        <v>1643161.55</v>
      </c>
      <c r="F64" s="7">
        <f t="shared" si="0"/>
        <v>100</v>
      </c>
    </row>
    <row r="65" spans="1:6" ht="33" customHeight="1">
      <c r="A65" s="20" t="s">
        <v>12</v>
      </c>
      <c r="B65" s="10" t="s">
        <v>137</v>
      </c>
      <c r="C65" s="12" t="s">
        <v>8</v>
      </c>
      <c r="D65" s="42">
        <f>D66</f>
        <v>1638036.8</v>
      </c>
      <c r="E65" s="42">
        <f>E66</f>
        <v>1638036.8</v>
      </c>
      <c r="F65" s="7">
        <f t="shared" si="0"/>
        <v>100</v>
      </c>
    </row>
    <row r="66" spans="1:6" ht="35.25" customHeight="1">
      <c r="A66" s="53" t="s">
        <v>13</v>
      </c>
      <c r="B66" s="19" t="s">
        <v>137</v>
      </c>
      <c r="C66" s="26" t="s">
        <v>9</v>
      </c>
      <c r="D66" s="41">
        <v>1638036.8</v>
      </c>
      <c r="E66" s="41">
        <v>1638036.8</v>
      </c>
      <c r="F66" s="25">
        <f t="shared" si="0"/>
        <v>100</v>
      </c>
    </row>
    <row r="67" spans="1:6" ht="24.75" customHeight="1">
      <c r="A67" s="34" t="s">
        <v>25</v>
      </c>
      <c r="B67" s="10" t="s">
        <v>137</v>
      </c>
      <c r="C67" s="12" t="s">
        <v>23</v>
      </c>
      <c r="D67" s="42">
        <f>D68</f>
        <v>5124.75</v>
      </c>
      <c r="E67" s="42">
        <f>E68</f>
        <v>5124.75</v>
      </c>
      <c r="F67" s="7">
        <f t="shared" si="0"/>
        <v>100</v>
      </c>
    </row>
    <row r="68" spans="1:6" ht="54" customHeight="1">
      <c r="A68" s="53" t="s">
        <v>142</v>
      </c>
      <c r="B68" s="19" t="s">
        <v>137</v>
      </c>
      <c r="C68" s="26" t="s">
        <v>34</v>
      </c>
      <c r="D68" s="41">
        <v>5124.75</v>
      </c>
      <c r="E68" s="41">
        <v>5124.75</v>
      </c>
      <c r="F68" s="25">
        <f t="shared" si="0"/>
        <v>100</v>
      </c>
    </row>
    <row r="69" spans="1:6" ht="41.25" customHeight="1">
      <c r="A69" s="34" t="s">
        <v>146</v>
      </c>
      <c r="B69" s="10" t="s">
        <v>143</v>
      </c>
      <c r="C69" s="12"/>
      <c r="D69" s="42">
        <f>D70</f>
        <v>5328796.57</v>
      </c>
      <c r="E69" s="42">
        <f>E70</f>
        <v>5328796.57</v>
      </c>
      <c r="F69" s="7">
        <f t="shared" si="0"/>
        <v>100</v>
      </c>
    </row>
    <row r="70" spans="1:6" ht="31.5" customHeight="1">
      <c r="A70" s="34" t="s">
        <v>69</v>
      </c>
      <c r="B70" s="10" t="s">
        <v>144</v>
      </c>
      <c r="C70" s="12"/>
      <c r="D70" s="42">
        <f>D71</f>
        <v>5328796.57</v>
      </c>
      <c r="E70" s="42">
        <f>E71</f>
        <v>5328796.57</v>
      </c>
      <c r="F70" s="7">
        <f t="shared" si="0"/>
        <v>100</v>
      </c>
    </row>
    <row r="71" spans="1:6" ht="24" customHeight="1">
      <c r="A71" s="34" t="s">
        <v>32</v>
      </c>
      <c r="B71" s="10" t="s">
        <v>145</v>
      </c>
      <c r="C71" s="12"/>
      <c r="D71" s="42">
        <f>D72</f>
        <v>5328796.57</v>
      </c>
      <c r="E71" s="42">
        <f>E72</f>
        <v>5328796.57</v>
      </c>
      <c r="F71" s="7">
        <f t="shared" si="0"/>
        <v>100</v>
      </c>
    </row>
    <row r="72" spans="1:6" ht="33" customHeight="1">
      <c r="A72" s="20" t="s">
        <v>12</v>
      </c>
      <c r="B72" s="10" t="s">
        <v>145</v>
      </c>
      <c r="C72" s="12" t="s">
        <v>8</v>
      </c>
      <c r="D72" s="42">
        <f>D73</f>
        <v>5328796.57</v>
      </c>
      <c r="E72" s="42">
        <f>E73</f>
        <v>5328796.57</v>
      </c>
      <c r="F72" s="7">
        <f t="shared" si="0"/>
        <v>100</v>
      </c>
    </row>
    <row r="73" spans="1:6" ht="37.5" customHeight="1">
      <c r="A73" s="53" t="s">
        <v>13</v>
      </c>
      <c r="B73" s="19" t="s">
        <v>145</v>
      </c>
      <c r="C73" s="26" t="s">
        <v>9</v>
      </c>
      <c r="D73" s="41">
        <v>5328796.57</v>
      </c>
      <c r="E73" s="41">
        <v>5328796.57</v>
      </c>
      <c r="F73" s="25">
        <f t="shared" si="0"/>
        <v>100</v>
      </c>
    </row>
    <row r="74" spans="1:6" ht="43.5" customHeight="1">
      <c r="A74" s="34" t="s">
        <v>93</v>
      </c>
      <c r="B74" s="32" t="s">
        <v>92</v>
      </c>
      <c r="C74" s="32"/>
      <c r="D74" s="43">
        <f>D75+D78</f>
        <v>5330387.84</v>
      </c>
      <c r="E74" s="43">
        <f>E75+E78</f>
        <v>5330387.84</v>
      </c>
      <c r="F74" s="7">
        <f aca="true" t="shared" si="3" ref="F74:F80">E74/D74*100</f>
        <v>100</v>
      </c>
    </row>
    <row r="75" spans="1:6" ht="30.75" customHeight="1">
      <c r="A75" s="20" t="s">
        <v>82</v>
      </c>
      <c r="B75" s="10" t="s">
        <v>94</v>
      </c>
      <c r="C75" s="16"/>
      <c r="D75" s="42">
        <f>D76</f>
        <v>2341948.8</v>
      </c>
      <c r="E75" s="42">
        <f>E76</f>
        <v>2341948.8</v>
      </c>
      <c r="F75" s="7">
        <f t="shared" si="3"/>
        <v>100</v>
      </c>
    </row>
    <row r="76" spans="1:6" ht="33.75" customHeight="1">
      <c r="A76" s="20" t="s">
        <v>12</v>
      </c>
      <c r="B76" s="10" t="s">
        <v>94</v>
      </c>
      <c r="C76" s="16" t="s">
        <v>8</v>
      </c>
      <c r="D76" s="42">
        <f>D77</f>
        <v>2341948.8</v>
      </c>
      <c r="E76" s="42">
        <f>E77</f>
        <v>2341948.8</v>
      </c>
      <c r="F76" s="7">
        <f t="shared" si="3"/>
        <v>100</v>
      </c>
    </row>
    <row r="77" spans="1:6" ht="30.75" customHeight="1">
      <c r="A77" s="53" t="s">
        <v>13</v>
      </c>
      <c r="B77" s="19" t="s">
        <v>94</v>
      </c>
      <c r="C77" s="23" t="s">
        <v>9</v>
      </c>
      <c r="D77" s="41">
        <v>2341948.8</v>
      </c>
      <c r="E77" s="41">
        <v>2341948.8</v>
      </c>
      <c r="F77" s="25">
        <f t="shared" si="3"/>
        <v>100</v>
      </c>
    </row>
    <row r="78" spans="1:6" ht="48.75" customHeight="1">
      <c r="A78" s="20" t="s">
        <v>71</v>
      </c>
      <c r="B78" s="10" t="s">
        <v>95</v>
      </c>
      <c r="C78" s="12"/>
      <c r="D78" s="42">
        <f>D79</f>
        <v>2988439.04</v>
      </c>
      <c r="E78" s="42">
        <f>E79</f>
        <v>2988439.04</v>
      </c>
      <c r="F78" s="7">
        <f t="shared" si="3"/>
        <v>100</v>
      </c>
    </row>
    <row r="79" spans="1:6" ht="34.5" customHeight="1">
      <c r="A79" s="20" t="s">
        <v>12</v>
      </c>
      <c r="B79" s="10" t="s">
        <v>95</v>
      </c>
      <c r="C79" s="12" t="s">
        <v>8</v>
      </c>
      <c r="D79" s="42">
        <f>D80</f>
        <v>2988439.04</v>
      </c>
      <c r="E79" s="42">
        <f>E80</f>
        <v>2988439.04</v>
      </c>
      <c r="F79" s="7">
        <f t="shared" si="3"/>
        <v>100</v>
      </c>
    </row>
    <row r="80" spans="1:6" ht="39.75" customHeight="1">
      <c r="A80" s="53" t="s">
        <v>13</v>
      </c>
      <c r="B80" s="19" t="s">
        <v>95</v>
      </c>
      <c r="C80" s="26" t="s">
        <v>9</v>
      </c>
      <c r="D80" s="41">
        <v>2988439.04</v>
      </c>
      <c r="E80" s="41">
        <v>2988439.04</v>
      </c>
      <c r="F80" s="25">
        <f t="shared" si="3"/>
        <v>100</v>
      </c>
    </row>
    <row r="81" spans="1:6" ht="63" customHeight="1">
      <c r="A81" s="34" t="s">
        <v>149</v>
      </c>
      <c r="B81" s="32" t="s">
        <v>147</v>
      </c>
      <c r="C81" s="54"/>
      <c r="D81" s="43">
        <f>D82</f>
        <v>95600</v>
      </c>
      <c r="E81" s="43">
        <f>E82</f>
        <v>95600</v>
      </c>
      <c r="F81" s="7">
        <f>E81/D81*100</f>
        <v>100</v>
      </c>
    </row>
    <row r="82" spans="1:6" ht="71.25" customHeight="1">
      <c r="A82" s="34" t="s">
        <v>150</v>
      </c>
      <c r="B82" s="32" t="s">
        <v>148</v>
      </c>
      <c r="C82" s="54"/>
      <c r="D82" s="43">
        <f>D83</f>
        <v>95600</v>
      </c>
      <c r="E82" s="43">
        <f>E83</f>
        <v>95600</v>
      </c>
      <c r="F82" s="7">
        <f>E82/D82*100</f>
        <v>100</v>
      </c>
    </row>
    <row r="83" spans="1:6" ht="39.75" customHeight="1">
      <c r="A83" s="20" t="s">
        <v>12</v>
      </c>
      <c r="B83" s="32" t="s">
        <v>148</v>
      </c>
      <c r="C83" s="54" t="s">
        <v>8</v>
      </c>
      <c r="D83" s="43">
        <f>D84</f>
        <v>95600</v>
      </c>
      <c r="E83" s="43">
        <f>E84</f>
        <v>95600</v>
      </c>
      <c r="F83" s="7">
        <f>E83/D83*100</f>
        <v>100</v>
      </c>
    </row>
    <row r="84" spans="1:6" ht="39.75" customHeight="1">
      <c r="A84" s="53" t="s">
        <v>13</v>
      </c>
      <c r="B84" s="19" t="s">
        <v>148</v>
      </c>
      <c r="C84" s="26" t="s">
        <v>9</v>
      </c>
      <c r="D84" s="41">
        <v>95600</v>
      </c>
      <c r="E84" s="41">
        <v>95600</v>
      </c>
      <c r="F84" s="25">
        <f>E84/D84*100</f>
        <v>100</v>
      </c>
    </row>
    <row r="85" spans="1:6" ht="50.25" customHeight="1">
      <c r="A85" s="20" t="s">
        <v>151</v>
      </c>
      <c r="B85" s="32" t="s">
        <v>53</v>
      </c>
      <c r="C85" s="32"/>
      <c r="D85" s="43">
        <f>D86+D94+D99+D102+D105+D108+D111+D116+D119</f>
        <v>20598019.8</v>
      </c>
      <c r="E85" s="43">
        <f>E86+E94+E99+E102+E105+E108+E111+E116+E119</f>
        <v>19339673.53</v>
      </c>
      <c r="F85" s="36">
        <f t="shared" si="0"/>
        <v>93.89093571994722</v>
      </c>
    </row>
    <row r="86" spans="1:6" s="8" customFormat="1" ht="24.75" customHeight="1">
      <c r="A86" s="27" t="s">
        <v>24</v>
      </c>
      <c r="B86" s="10" t="s">
        <v>54</v>
      </c>
      <c r="C86" s="10"/>
      <c r="D86" s="42">
        <f>D87+D89+D91</f>
        <v>13182748.57</v>
      </c>
      <c r="E86" s="42">
        <f>E87+E89+E91</f>
        <v>13173854.469999999</v>
      </c>
      <c r="F86" s="7">
        <f t="shared" si="0"/>
        <v>99.9325322791922</v>
      </c>
    </row>
    <row r="87" spans="1:6" ht="64.5" customHeight="1">
      <c r="A87" s="28" t="s">
        <v>10</v>
      </c>
      <c r="B87" s="10" t="s">
        <v>54</v>
      </c>
      <c r="C87" s="12" t="s">
        <v>6</v>
      </c>
      <c r="D87" s="42">
        <f>D88</f>
        <v>9865776</v>
      </c>
      <c r="E87" s="42">
        <f>E88</f>
        <v>9863414.68</v>
      </c>
      <c r="F87" s="7">
        <f aca="true" t="shared" si="4" ref="F87:F151">E87/D87*100</f>
        <v>99.97606554213272</v>
      </c>
    </row>
    <row r="88" spans="1:6" ht="24.75" customHeight="1">
      <c r="A88" s="29" t="s">
        <v>11</v>
      </c>
      <c r="B88" s="19" t="s">
        <v>54</v>
      </c>
      <c r="C88" s="26" t="s">
        <v>7</v>
      </c>
      <c r="D88" s="41">
        <v>9865776</v>
      </c>
      <c r="E88" s="41">
        <v>9863414.68</v>
      </c>
      <c r="F88" s="25">
        <f t="shared" si="4"/>
        <v>99.97606554213272</v>
      </c>
    </row>
    <row r="89" spans="1:6" s="8" customFormat="1" ht="23.25" customHeight="1">
      <c r="A89" s="28" t="s">
        <v>12</v>
      </c>
      <c r="B89" s="10" t="s">
        <v>54</v>
      </c>
      <c r="C89" s="12" t="s">
        <v>8</v>
      </c>
      <c r="D89" s="42">
        <f>D90</f>
        <v>2995417.57</v>
      </c>
      <c r="E89" s="42">
        <f>E90</f>
        <v>2988884.79</v>
      </c>
      <c r="F89" s="7">
        <f t="shared" si="4"/>
        <v>99.781907535516</v>
      </c>
    </row>
    <row r="90" spans="1:6" ht="23.25" customHeight="1">
      <c r="A90" s="29" t="s">
        <v>13</v>
      </c>
      <c r="B90" s="19" t="s">
        <v>54</v>
      </c>
      <c r="C90" s="26" t="s">
        <v>9</v>
      </c>
      <c r="D90" s="41">
        <v>2995417.57</v>
      </c>
      <c r="E90" s="41">
        <v>2988884.79</v>
      </c>
      <c r="F90" s="25">
        <f t="shared" si="4"/>
        <v>99.781907535516</v>
      </c>
    </row>
    <row r="91" spans="1:6" ht="27" customHeight="1">
      <c r="A91" s="28" t="s">
        <v>25</v>
      </c>
      <c r="B91" s="10" t="s">
        <v>54</v>
      </c>
      <c r="C91" s="12" t="s">
        <v>23</v>
      </c>
      <c r="D91" s="42">
        <f>D92+D93</f>
        <v>321555</v>
      </c>
      <c r="E91" s="42">
        <f>E92+E93</f>
        <v>321555</v>
      </c>
      <c r="F91" s="7">
        <f t="shared" si="4"/>
        <v>100</v>
      </c>
    </row>
    <row r="92" spans="1:6" ht="27" customHeight="1">
      <c r="A92" s="29" t="s">
        <v>36</v>
      </c>
      <c r="B92" s="19" t="s">
        <v>54</v>
      </c>
      <c r="C92" s="26" t="s">
        <v>51</v>
      </c>
      <c r="D92" s="41">
        <v>207667</v>
      </c>
      <c r="E92" s="41">
        <v>207667</v>
      </c>
      <c r="F92" s="25">
        <f t="shared" si="4"/>
        <v>100</v>
      </c>
    </row>
    <row r="93" spans="1:6" ht="23.25" customHeight="1">
      <c r="A93" s="29" t="s">
        <v>29</v>
      </c>
      <c r="B93" s="19" t="s">
        <v>54</v>
      </c>
      <c r="C93" s="26" t="s">
        <v>26</v>
      </c>
      <c r="D93" s="41">
        <v>113888</v>
      </c>
      <c r="E93" s="41">
        <v>113888</v>
      </c>
      <c r="F93" s="25">
        <f t="shared" si="4"/>
        <v>100</v>
      </c>
    </row>
    <row r="94" spans="1:6" ht="23.25" customHeight="1">
      <c r="A94" s="20" t="s">
        <v>153</v>
      </c>
      <c r="B94" s="32" t="s">
        <v>152</v>
      </c>
      <c r="C94" s="54"/>
      <c r="D94" s="43">
        <f>D95+D97</f>
        <v>1609169</v>
      </c>
      <c r="E94" s="43">
        <f>E95+E97</f>
        <v>999570.0900000001</v>
      </c>
      <c r="F94" s="36">
        <f t="shared" si="4"/>
        <v>62.11716047226861</v>
      </c>
    </row>
    <row r="95" spans="1:6" ht="64.5" customHeight="1">
      <c r="A95" s="20" t="s">
        <v>10</v>
      </c>
      <c r="B95" s="32" t="s">
        <v>152</v>
      </c>
      <c r="C95" s="54" t="s">
        <v>6</v>
      </c>
      <c r="D95" s="43">
        <f>D96</f>
        <v>986669</v>
      </c>
      <c r="E95" s="43">
        <f>E96</f>
        <v>432611.54</v>
      </c>
      <c r="F95" s="36">
        <f t="shared" si="4"/>
        <v>43.845660500127195</v>
      </c>
    </row>
    <row r="96" spans="1:6" ht="23.25" customHeight="1">
      <c r="A96" s="21" t="s">
        <v>41</v>
      </c>
      <c r="B96" s="19" t="s">
        <v>152</v>
      </c>
      <c r="C96" s="26" t="s">
        <v>59</v>
      </c>
      <c r="D96" s="41">
        <v>986669</v>
      </c>
      <c r="E96" s="41">
        <v>432611.54</v>
      </c>
      <c r="F96" s="25">
        <f t="shared" si="4"/>
        <v>43.845660500127195</v>
      </c>
    </row>
    <row r="97" spans="1:6" ht="35.25" customHeight="1">
      <c r="A97" s="20" t="s">
        <v>12</v>
      </c>
      <c r="B97" s="32" t="s">
        <v>152</v>
      </c>
      <c r="C97" s="54" t="s">
        <v>8</v>
      </c>
      <c r="D97" s="43">
        <f>D98</f>
        <v>622500</v>
      </c>
      <c r="E97" s="43">
        <f>E98</f>
        <v>566958.55</v>
      </c>
      <c r="F97" s="36">
        <f t="shared" si="4"/>
        <v>91.07767871485945</v>
      </c>
    </row>
    <row r="98" spans="1:6" ht="29.25" customHeight="1">
      <c r="A98" s="53" t="s">
        <v>13</v>
      </c>
      <c r="B98" s="19" t="s">
        <v>152</v>
      </c>
      <c r="C98" s="26" t="s">
        <v>9</v>
      </c>
      <c r="D98" s="41">
        <v>622500</v>
      </c>
      <c r="E98" s="41">
        <v>566958.55</v>
      </c>
      <c r="F98" s="25">
        <f t="shared" si="4"/>
        <v>91.07767871485945</v>
      </c>
    </row>
    <row r="99" spans="1:6" ht="27.75" customHeight="1">
      <c r="A99" s="27" t="s">
        <v>38</v>
      </c>
      <c r="B99" s="10" t="s">
        <v>55</v>
      </c>
      <c r="C99" s="10"/>
      <c r="D99" s="42">
        <f>D100</f>
        <v>833277</v>
      </c>
      <c r="E99" s="42">
        <f>E100</f>
        <v>830798.4</v>
      </c>
      <c r="F99" s="7">
        <f t="shared" si="4"/>
        <v>99.70254789223752</v>
      </c>
    </row>
    <row r="100" spans="1:6" ht="57.75" customHeight="1">
      <c r="A100" s="28" t="s">
        <v>10</v>
      </c>
      <c r="B100" s="10" t="s">
        <v>55</v>
      </c>
      <c r="C100" s="12" t="s">
        <v>6</v>
      </c>
      <c r="D100" s="42">
        <f>D101</f>
        <v>833277</v>
      </c>
      <c r="E100" s="42">
        <f>E101</f>
        <v>830798.4</v>
      </c>
      <c r="F100" s="7">
        <f t="shared" si="4"/>
        <v>99.70254789223752</v>
      </c>
    </row>
    <row r="101" spans="1:6" ht="24" customHeight="1">
      <c r="A101" s="29" t="s">
        <v>11</v>
      </c>
      <c r="B101" s="19" t="s">
        <v>55</v>
      </c>
      <c r="C101" s="26" t="s">
        <v>7</v>
      </c>
      <c r="D101" s="41">
        <v>833277</v>
      </c>
      <c r="E101" s="41">
        <v>830798.4</v>
      </c>
      <c r="F101" s="25">
        <f t="shared" si="4"/>
        <v>99.70254789223752</v>
      </c>
    </row>
    <row r="102" spans="1:6" ht="35.25" customHeight="1">
      <c r="A102" s="20" t="s">
        <v>31</v>
      </c>
      <c r="B102" s="10" t="s">
        <v>76</v>
      </c>
      <c r="C102" s="12"/>
      <c r="D102" s="42">
        <f>D103</f>
        <v>515592</v>
      </c>
      <c r="E102" s="42">
        <f>E103</f>
        <v>513678</v>
      </c>
      <c r="F102" s="7">
        <f t="shared" si="4"/>
        <v>99.62877624167946</v>
      </c>
    </row>
    <row r="103" spans="1:6" ht="63.75" customHeight="1">
      <c r="A103" s="28" t="s">
        <v>10</v>
      </c>
      <c r="B103" s="10" t="s">
        <v>76</v>
      </c>
      <c r="C103" s="12" t="s">
        <v>6</v>
      </c>
      <c r="D103" s="42">
        <f>D104</f>
        <v>515592</v>
      </c>
      <c r="E103" s="42">
        <f>E104</f>
        <v>513678</v>
      </c>
      <c r="F103" s="7">
        <f t="shared" si="4"/>
        <v>99.62877624167946</v>
      </c>
    </row>
    <row r="104" spans="1:6" ht="37.5" customHeight="1">
      <c r="A104" s="29" t="s">
        <v>11</v>
      </c>
      <c r="B104" s="19" t="s">
        <v>76</v>
      </c>
      <c r="C104" s="26" t="s">
        <v>7</v>
      </c>
      <c r="D104" s="41">
        <v>515592</v>
      </c>
      <c r="E104" s="41">
        <v>513678</v>
      </c>
      <c r="F104" s="25">
        <f t="shared" si="4"/>
        <v>99.62877624167946</v>
      </c>
    </row>
    <row r="105" spans="1:6" ht="24" customHeight="1">
      <c r="A105" s="20" t="s">
        <v>74</v>
      </c>
      <c r="B105" s="10" t="s">
        <v>72</v>
      </c>
      <c r="C105" s="12"/>
      <c r="D105" s="42">
        <f>D106</f>
        <v>200000</v>
      </c>
      <c r="E105" s="42">
        <f>E106</f>
        <v>0</v>
      </c>
      <c r="F105" s="7">
        <f t="shared" si="4"/>
        <v>0</v>
      </c>
    </row>
    <row r="106" spans="1:6" ht="24" customHeight="1">
      <c r="A106" s="20" t="s">
        <v>25</v>
      </c>
      <c r="B106" s="10" t="s">
        <v>72</v>
      </c>
      <c r="C106" s="12" t="s">
        <v>23</v>
      </c>
      <c r="D106" s="42">
        <f>D107</f>
        <v>200000</v>
      </c>
      <c r="E106" s="42">
        <f>E107</f>
        <v>0</v>
      </c>
      <c r="F106" s="7">
        <f t="shared" si="4"/>
        <v>0</v>
      </c>
    </row>
    <row r="107" spans="1:6" ht="23.25" customHeight="1">
      <c r="A107" s="21" t="s">
        <v>75</v>
      </c>
      <c r="B107" s="19" t="s">
        <v>72</v>
      </c>
      <c r="C107" s="26" t="s">
        <v>73</v>
      </c>
      <c r="D107" s="41">
        <v>200000</v>
      </c>
      <c r="E107" s="41">
        <v>0</v>
      </c>
      <c r="F107" s="25">
        <f t="shared" si="4"/>
        <v>0</v>
      </c>
    </row>
    <row r="108" spans="1:6" ht="15">
      <c r="A108" s="28" t="s">
        <v>39</v>
      </c>
      <c r="B108" s="10" t="s">
        <v>56</v>
      </c>
      <c r="C108" s="12"/>
      <c r="D108" s="44">
        <f>D109</f>
        <v>645012</v>
      </c>
      <c r="E108" s="44">
        <f>E109</f>
        <v>645012</v>
      </c>
      <c r="F108" s="7">
        <f t="shared" si="4"/>
        <v>100</v>
      </c>
    </row>
    <row r="109" spans="1:6" ht="15">
      <c r="A109" s="28" t="s">
        <v>37</v>
      </c>
      <c r="B109" s="10" t="s">
        <v>56</v>
      </c>
      <c r="C109" s="12" t="s">
        <v>18</v>
      </c>
      <c r="D109" s="44">
        <f>D110</f>
        <v>645012</v>
      </c>
      <c r="E109" s="44">
        <f>E110</f>
        <v>645012</v>
      </c>
      <c r="F109" s="7">
        <f t="shared" si="4"/>
        <v>100</v>
      </c>
    </row>
    <row r="110" spans="1:6" ht="18" customHeight="1">
      <c r="A110" s="29" t="s">
        <v>40</v>
      </c>
      <c r="B110" s="19" t="s">
        <v>56</v>
      </c>
      <c r="C110" s="26" t="s">
        <v>57</v>
      </c>
      <c r="D110" s="45">
        <v>645012</v>
      </c>
      <c r="E110" s="45">
        <v>645012</v>
      </c>
      <c r="F110" s="25">
        <f t="shared" si="4"/>
        <v>100</v>
      </c>
    </row>
    <row r="111" spans="1:6" ht="15">
      <c r="A111" s="27" t="s">
        <v>32</v>
      </c>
      <c r="B111" s="10" t="s">
        <v>58</v>
      </c>
      <c r="C111" s="10"/>
      <c r="D111" s="44">
        <f>D112</f>
        <v>1510612.25</v>
      </c>
      <c r="E111" s="44">
        <f>E112</f>
        <v>1075151.59</v>
      </c>
      <c r="F111" s="7">
        <f t="shared" si="4"/>
        <v>71.17323389903663</v>
      </c>
    </row>
    <row r="112" spans="1:6" ht="22.5">
      <c r="A112" s="28" t="s">
        <v>12</v>
      </c>
      <c r="B112" s="10" t="s">
        <v>58</v>
      </c>
      <c r="C112" s="12" t="s">
        <v>8</v>
      </c>
      <c r="D112" s="39">
        <f>D113</f>
        <v>1510612.25</v>
      </c>
      <c r="E112" s="39">
        <f>E113</f>
        <v>1075151.59</v>
      </c>
      <c r="F112" s="7">
        <f t="shared" si="4"/>
        <v>71.17323389903663</v>
      </c>
    </row>
    <row r="113" spans="1:6" ht="25.5" customHeight="1">
      <c r="A113" s="29" t="s">
        <v>13</v>
      </c>
      <c r="B113" s="19" t="s">
        <v>58</v>
      </c>
      <c r="C113" s="26" t="s">
        <v>9</v>
      </c>
      <c r="D113" s="45">
        <v>1510612.25</v>
      </c>
      <c r="E113" s="45">
        <v>1075151.59</v>
      </c>
      <c r="F113" s="25">
        <f t="shared" si="4"/>
        <v>71.17323389903663</v>
      </c>
    </row>
    <row r="114" spans="1:6" ht="25.5" customHeight="1">
      <c r="A114" s="28" t="s">
        <v>25</v>
      </c>
      <c r="B114" s="10" t="s">
        <v>58</v>
      </c>
      <c r="C114" s="31" t="s">
        <v>23</v>
      </c>
      <c r="D114" s="49">
        <f>D115</f>
        <v>173020</v>
      </c>
      <c r="E114" s="49">
        <f>E115</f>
        <v>173020</v>
      </c>
      <c r="F114" s="18">
        <f t="shared" si="4"/>
        <v>100</v>
      </c>
    </row>
    <row r="115" spans="1:6" ht="25.5" customHeight="1">
      <c r="A115" s="29" t="s">
        <v>29</v>
      </c>
      <c r="B115" s="19" t="s">
        <v>58</v>
      </c>
      <c r="C115" s="26" t="s">
        <v>26</v>
      </c>
      <c r="D115" s="45">
        <v>173020</v>
      </c>
      <c r="E115" s="45">
        <v>173020</v>
      </c>
      <c r="F115" s="25">
        <f t="shared" si="4"/>
        <v>100</v>
      </c>
    </row>
    <row r="116" spans="1:6" ht="42" customHeight="1">
      <c r="A116" s="20" t="s">
        <v>78</v>
      </c>
      <c r="B116" s="10" t="s">
        <v>70</v>
      </c>
      <c r="C116" s="12"/>
      <c r="D116" s="39">
        <f>D117</f>
        <v>84064.36</v>
      </c>
      <c r="E116" s="39">
        <f>E117</f>
        <v>84064.36</v>
      </c>
      <c r="F116" s="7">
        <f t="shared" si="4"/>
        <v>100</v>
      </c>
    </row>
    <row r="117" spans="1:6" ht="32.25" customHeight="1">
      <c r="A117" s="28" t="s">
        <v>12</v>
      </c>
      <c r="B117" s="10" t="s">
        <v>70</v>
      </c>
      <c r="C117" s="12" t="s">
        <v>8</v>
      </c>
      <c r="D117" s="39">
        <f>D118</f>
        <v>84064.36</v>
      </c>
      <c r="E117" s="39">
        <f>E118</f>
        <v>84064.36</v>
      </c>
      <c r="F117" s="7">
        <f t="shared" si="4"/>
        <v>100</v>
      </c>
    </row>
    <row r="118" spans="1:6" ht="30.75" customHeight="1">
      <c r="A118" s="29" t="s">
        <v>13</v>
      </c>
      <c r="B118" s="19" t="s">
        <v>70</v>
      </c>
      <c r="C118" s="26" t="s">
        <v>9</v>
      </c>
      <c r="D118" s="45">
        <v>84064.36</v>
      </c>
      <c r="E118" s="45">
        <v>84064.36</v>
      </c>
      <c r="F118" s="25">
        <f t="shared" si="4"/>
        <v>100</v>
      </c>
    </row>
    <row r="119" spans="1:6" ht="43.5" customHeight="1">
      <c r="A119" s="28" t="s">
        <v>42</v>
      </c>
      <c r="B119" s="10" t="s">
        <v>79</v>
      </c>
      <c r="C119" s="12"/>
      <c r="D119" s="39">
        <f>D120</f>
        <v>2017544.62</v>
      </c>
      <c r="E119" s="39">
        <f>E120</f>
        <v>2017544.62</v>
      </c>
      <c r="F119" s="7">
        <f t="shared" si="4"/>
        <v>100</v>
      </c>
    </row>
    <row r="120" spans="1:6" ht="29.25" customHeight="1">
      <c r="A120" s="28" t="s">
        <v>12</v>
      </c>
      <c r="B120" s="10" t="s">
        <v>79</v>
      </c>
      <c r="C120" s="12" t="s">
        <v>8</v>
      </c>
      <c r="D120" s="39">
        <f>D121</f>
        <v>2017544.62</v>
      </c>
      <c r="E120" s="39">
        <f>E121</f>
        <v>2017544.62</v>
      </c>
      <c r="F120" s="7">
        <f t="shared" si="4"/>
        <v>100</v>
      </c>
    </row>
    <row r="121" spans="1:6" ht="30.75" customHeight="1">
      <c r="A121" s="29" t="s">
        <v>13</v>
      </c>
      <c r="B121" s="19" t="s">
        <v>79</v>
      </c>
      <c r="C121" s="26" t="s">
        <v>9</v>
      </c>
      <c r="D121" s="45">
        <v>2017544.62</v>
      </c>
      <c r="E121" s="45">
        <v>2017544.62</v>
      </c>
      <c r="F121" s="25">
        <f t="shared" si="4"/>
        <v>100</v>
      </c>
    </row>
    <row r="122" spans="1:6" ht="39" customHeight="1">
      <c r="A122" s="34" t="s">
        <v>85</v>
      </c>
      <c r="B122" s="32" t="s">
        <v>87</v>
      </c>
      <c r="C122" s="33"/>
      <c r="D122" s="49">
        <f>D123</f>
        <v>2299642.74</v>
      </c>
      <c r="E122" s="49">
        <f>E123</f>
        <v>0</v>
      </c>
      <c r="F122" s="18">
        <f t="shared" si="4"/>
        <v>0</v>
      </c>
    </row>
    <row r="123" spans="1:6" ht="42" customHeight="1">
      <c r="A123" s="34" t="s">
        <v>86</v>
      </c>
      <c r="B123" s="32" t="s">
        <v>88</v>
      </c>
      <c r="C123" s="33"/>
      <c r="D123" s="49">
        <f>D124</f>
        <v>2299642.74</v>
      </c>
      <c r="E123" s="49">
        <f>E124</f>
        <v>0</v>
      </c>
      <c r="F123" s="18">
        <f t="shared" si="4"/>
        <v>0</v>
      </c>
    </row>
    <row r="124" spans="1:6" ht="24" customHeight="1">
      <c r="A124" s="34" t="s">
        <v>20</v>
      </c>
      <c r="B124" s="32" t="s">
        <v>88</v>
      </c>
      <c r="C124" s="33" t="s">
        <v>18</v>
      </c>
      <c r="D124" s="49">
        <f>D125</f>
        <v>2299642.74</v>
      </c>
      <c r="E124" s="49">
        <f>E125</f>
        <v>0</v>
      </c>
      <c r="F124" s="18">
        <f t="shared" si="4"/>
        <v>0</v>
      </c>
    </row>
    <row r="125" spans="1:6" ht="23.25" customHeight="1">
      <c r="A125" s="21" t="s">
        <v>80</v>
      </c>
      <c r="B125" s="9" t="s">
        <v>88</v>
      </c>
      <c r="C125" s="23" t="s">
        <v>81</v>
      </c>
      <c r="D125" s="45">
        <v>2299642.74</v>
      </c>
      <c r="E125" s="45">
        <v>0</v>
      </c>
      <c r="F125" s="25">
        <f t="shared" si="4"/>
        <v>0</v>
      </c>
    </row>
    <row r="126" spans="1:6" ht="15">
      <c r="A126" s="35" t="s">
        <v>16</v>
      </c>
      <c r="B126" s="32" t="s">
        <v>60</v>
      </c>
      <c r="C126" s="32"/>
      <c r="D126" s="46">
        <f>D127+D130+D133+D136+D139</f>
        <v>14580808.8</v>
      </c>
      <c r="E126" s="46">
        <f>E127+E130+E133+E136+E139</f>
        <v>14524857.22</v>
      </c>
      <c r="F126" s="36">
        <f t="shared" si="4"/>
        <v>99.61626559426526</v>
      </c>
    </row>
    <row r="127" spans="1:6" ht="45">
      <c r="A127" s="27" t="s">
        <v>17</v>
      </c>
      <c r="B127" s="10" t="s">
        <v>61</v>
      </c>
      <c r="C127" s="10"/>
      <c r="D127" s="39">
        <f>D128</f>
        <v>354780</v>
      </c>
      <c r="E127" s="39">
        <f>E128</f>
        <v>354780</v>
      </c>
      <c r="F127" s="7">
        <f t="shared" si="4"/>
        <v>100</v>
      </c>
    </row>
    <row r="128" spans="1:6" ht="15">
      <c r="A128" s="27" t="s">
        <v>15</v>
      </c>
      <c r="B128" s="10" t="s">
        <v>61</v>
      </c>
      <c r="C128" s="10" t="s">
        <v>5</v>
      </c>
      <c r="D128" s="39">
        <f>D129</f>
        <v>354780</v>
      </c>
      <c r="E128" s="39">
        <f>E129</f>
        <v>354780</v>
      </c>
      <c r="F128" s="7">
        <f t="shared" si="4"/>
        <v>100</v>
      </c>
    </row>
    <row r="129" spans="1:6" ht="15">
      <c r="A129" s="37" t="s">
        <v>3</v>
      </c>
      <c r="B129" s="19" t="s">
        <v>61</v>
      </c>
      <c r="C129" s="19" t="s">
        <v>4</v>
      </c>
      <c r="D129" s="45">
        <v>354780</v>
      </c>
      <c r="E129" s="45">
        <v>354780</v>
      </c>
      <c r="F129" s="25">
        <f t="shared" si="4"/>
        <v>100</v>
      </c>
    </row>
    <row r="130" spans="1:6" ht="33.75">
      <c r="A130" s="30" t="s">
        <v>43</v>
      </c>
      <c r="B130" s="10" t="s">
        <v>62</v>
      </c>
      <c r="C130" s="10"/>
      <c r="D130" s="39">
        <f>D131</f>
        <v>445500</v>
      </c>
      <c r="E130" s="39">
        <f>E131</f>
        <v>445500</v>
      </c>
      <c r="F130" s="7">
        <f t="shared" si="4"/>
        <v>100</v>
      </c>
    </row>
    <row r="131" spans="1:6" ht="15">
      <c r="A131" s="27" t="s">
        <v>15</v>
      </c>
      <c r="B131" s="10" t="s">
        <v>62</v>
      </c>
      <c r="C131" s="10" t="s">
        <v>5</v>
      </c>
      <c r="D131" s="39">
        <f>D132</f>
        <v>445500</v>
      </c>
      <c r="E131" s="39">
        <f>E132</f>
        <v>445500</v>
      </c>
      <c r="F131" s="7">
        <f t="shared" si="4"/>
        <v>100</v>
      </c>
    </row>
    <row r="132" spans="1:6" ht="15">
      <c r="A132" s="37" t="s">
        <v>3</v>
      </c>
      <c r="B132" s="19" t="s">
        <v>62</v>
      </c>
      <c r="C132" s="19" t="s">
        <v>4</v>
      </c>
      <c r="D132" s="45">
        <v>445500</v>
      </c>
      <c r="E132" s="45">
        <v>445500</v>
      </c>
      <c r="F132" s="25">
        <f t="shared" si="4"/>
        <v>100</v>
      </c>
    </row>
    <row r="133" spans="1:6" ht="22.5">
      <c r="A133" s="27" t="s">
        <v>14</v>
      </c>
      <c r="B133" s="10" t="s">
        <v>63</v>
      </c>
      <c r="C133" s="10"/>
      <c r="D133" s="39">
        <f>D134</f>
        <v>38143</v>
      </c>
      <c r="E133" s="39">
        <f>E134</f>
        <v>38143</v>
      </c>
      <c r="F133" s="7">
        <f t="shared" si="4"/>
        <v>100</v>
      </c>
    </row>
    <row r="134" spans="1:6" ht="15">
      <c r="A134" s="27" t="s">
        <v>15</v>
      </c>
      <c r="B134" s="10" t="s">
        <v>63</v>
      </c>
      <c r="C134" s="10" t="s">
        <v>5</v>
      </c>
      <c r="D134" s="39">
        <f>D135</f>
        <v>38143</v>
      </c>
      <c r="E134" s="39">
        <f>E135</f>
        <v>38143</v>
      </c>
      <c r="F134" s="7">
        <f t="shared" si="4"/>
        <v>100</v>
      </c>
    </row>
    <row r="135" spans="1:6" ht="15">
      <c r="A135" s="37" t="s">
        <v>3</v>
      </c>
      <c r="B135" s="19" t="s">
        <v>63</v>
      </c>
      <c r="C135" s="19" t="s">
        <v>4</v>
      </c>
      <c r="D135" s="45">
        <v>38143</v>
      </c>
      <c r="E135" s="45">
        <v>38143</v>
      </c>
      <c r="F135" s="25">
        <f t="shared" si="4"/>
        <v>100</v>
      </c>
    </row>
    <row r="136" spans="1:6" ht="45">
      <c r="A136" s="27" t="s">
        <v>44</v>
      </c>
      <c r="B136" s="10" t="s">
        <v>64</v>
      </c>
      <c r="C136" s="10"/>
      <c r="D136" s="39">
        <f>D137</f>
        <v>2678708</v>
      </c>
      <c r="E136" s="39">
        <f>E137</f>
        <v>2678708</v>
      </c>
      <c r="F136" s="7">
        <f t="shared" si="4"/>
        <v>100</v>
      </c>
    </row>
    <row r="137" spans="1:6" ht="15">
      <c r="A137" s="27" t="s">
        <v>15</v>
      </c>
      <c r="B137" s="10" t="s">
        <v>64</v>
      </c>
      <c r="C137" s="10" t="s">
        <v>5</v>
      </c>
      <c r="D137" s="39">
        <f>D138</f>
        <v>2678708</v>
      </c>
      <c r="E137" s="39">
        <f>E138</f>
        <v>2678708</v>
      </c>
      <c r="F137" s="7">
        <f t="shared" si="4"/>
        <v>100</v>
      </c>
    </row>
    <row r="138" spans="1:6" ht="15">
      <c r="A138" s="37" t="s">
        <v>3</v>
      </c>
      <c r="B138" s="19" t="s">
        <v>64</v>
      </c>
      <c r="C138" s="19" t="s">
        <v>4</v>
      </c>
      <c r="D138" s="45">
        <v>2678708</v>
      </c>
      <c r="E138" s="45">
        <v>2678708</v>
      </c>
      <c r="F138" s="25">
        <f t="shared" si="4"/>
        <v>100</v>
      </c>
    </row>
    <row r="139" spans="1:6" ht="56.25">
      <c r="A139" s="20" t="s">
        <v>155</v>
      </c>
      <c r="B139" s="32" t="s">
        <v>154</v>
      </c>
      <c r="C139" s="32"/>
      <c r="D139" s="46">
        <f>D140</f>
        <v>11063677.8</v>
      </c>
      <c r="E139" s="46">
        <f>E140</f>
        <v>11007726.22</v>
      </c>
      <c r="F139" s="36">
        <f>E139/D139*100</f>
        <v>99.49427684887931</v>
      </c>
    </row>
    <row r="140" spans="1:6" ht="15">
      <c r="A140" s="20" t="s">
        <v>15</v>
      </c>
      <c r="B140" s="32" t="s">
        <v>154</v>
      </c>
      <c r="C140" s="32" t="s">
        <v>5</v>
      </c>
      <c r="D140" s="46">
        <f>D141</f>
        <v>11063677.8</v>
      </c>
      <c r="E140" s="46">
        <f>E141</f>
        <v>11007726.22</v>
      </c>
      <c r="F140" s="36">
        <f>E140/D140*100</f>
        <v>99.49427684887931</v>
      </c>
    </row>
    <row r="141" spans="1:6" ht="15">
      <c r="A141" s="53" t="s">
        <v>3</v>
      </c>
      <c r="B141" s="19" t="s">
        <v>154</v>
      </c>
      <c r="C141" s="19" t="s">
        <v>4</v>
      </c>
      <c r="D141" s="45">
        <v>11063677.8</v>
      </c>
      <c r="E141" s="45">
        <v>11007726.22</v>
      </c>
      <c r="F141" s="25">
        <f>E141/D141*100</f>
        <v>99.49427684887931</v>
      </c>
    </row>
    <row r="142" spans="1:6" ht="31.5" customHeight="1">
      <c r="A142" s="34" t="s">
        <v>157</v>
      </c>
      <c r="B142" s="32" t="s">
        <v>156</v>
      </c>
      <c r="C142" s="32"/>
      <c r="D142" s="46">
        <f>D143</f>
        <v>32574519.099999998</v>
      </c>
      <c r="E142" s="46">
        <f>E143</f>
        <v>32574519.099999998</v>
      </c>
      <c r="F142" s="18">
        <f>E142/D142*100</f>
        <v>100</v>
      </c>
    </row>
    <row r="143" spans="1:6" ht="18" customHeight="1">
      <c r="A143" s="22" t="s">
        <v>90</v>
      </c>
      <c r="B143" s="17" t="s">
        <v>91</v>
      </c>
      <c r="C143" s="24"/>
      <c r="D143" s="49">
        <f>D144</f>
        <v>32574519.099999998</v>
      </c>
      <c r="E143" s="49">
        <f>E144</f>
        <v>32574519.099999998</v>
      </c>
      <c r="F143" s="18">
        <f>E143/D143*100</f>
        <v>100</v>
      </c>
    </row>
    <row r="144" spans="1:6" ht="45" customHeight="1">
      <c r="A144" s="22" t="s">
        <v>158</v>
      </c>
      <c r="B144" s="17" t="s">
        <v>89</v>
      </c>
      <c r="C144" s="24"/>
      <c r="D144" s="49">
        <f>D145+D147+D149</f>
        <v>32574519.099999998</v>
      </c>
      <c r="E144" s="49">
        <f>E145+E147+E149</f>
        <v>32574519.099999998</v>
      </c>
      <c r="F144" s="18">
        <f>E144/D144*100</f>
        <v>100</v>
      </c>
    </row>
    <row r="145" spans="1:6" ht="56.25">
      <c r="A145" s="20" t="s">
        <v>10</v>
      </c>
      <c r="B145" s="17" t="s">
        <v>89</v>
      </c>
      <c r="C145" s="24" t="s">
        <v>6</v>
      </c>
      <c r="D145" s="49">
        <f>D146</f>
        <v>819784</v>
      </c>
      <c r="E145" s="49">
        <f>E146</f>
        <v>819784</v>
      </c>
      <c r="F145" s="18">
        <f>E145/D145*100</f>
        <v>100</v>
      </c>
    </row>
    <row r="146" spans="1:6" ht="25.5" customHeight="1">
      <c r="A146" s="53" t="s">
        <v>11</v>
      </c>
      <c r="B146" s="19" t="s">
        <v>89</v>
      </c>
      <c r="C146" s="23" t="s">
        <v>7</v>
      </c>
      <c r="D146" s="45">
        <v>819784</v>
      </c>
      <c r="E146" s="45">
        <v>819784</v>
      </c>
      <c r="F146" s="25">
        <f>E146/D146*100</f>
        <v>100</v>
      </c>
    </row>
    <row r="147" spans="1:6" ht="22.5">
      <c r="A147" s="48" t="s">
        <v>12</v>
      </c>
      <c r="B147" s="17" t="s">
        <v>89</v>
      </c>
      <c r="C147" s="24" t="s">
        <v>8</v>
      </c>
      <c r="D147" s="49">
        <f>D148</f>
        <v>29871410.31</v>
      </c>
      <c r="E147" s="49">
        <f>E148</f>
        <v>29871410.31</v>
      </c>
      <c r="F147" s="18">
        <f>E147/D147*100</f>
        <v>100</v>
      </c>
    </row>
    <row r="148" spans="1:6" ht="22.5">
      <c r="A148" s="29" t="s">
        <v>13</v>
      </c>
      <c r="B148" s="9" t="s">
        <v>89</v>
      </c>
      <c r="C148" s="23" t="s">
        <v>9</v>
      </c>
      <c r="D148" s="45">
        <v>29871410.31</v>
      </c>
      <c r="E148" s="45">
        <v>29871410.31</v>
      </c>
      <c r="F148" s="25">
        <f>E148/D148*100</f>
        <v>100</v>
      </c>
    </row>
    <row r="149" spans="1:6" ht="15">
      <c r="A149" s="34" t="s">
        <v>25</v>
      </c>
      <c r="B149" s="17" t="s">
        <v>89</v>
      </c>
      <c r="C149" s="33" t="s">
        <v>23</v>
      </c>
      <c r="D149" s="46">
        <f>D150</f>
        <v>1883324.79</v>
      </c>
      <c r="E149" s="46">
        <f>E150</f>
        <v>1883324.79</v>
      </c>
      <c r="F149" s="18">
        <f>E149/D149*100</f>
        <v>100</v>
      </c>
    </row>
    <row r="150" spans="1:6" ht="45">
      <c r="A150" s="53" t="s">
        <v>142</v>
      </c>
      <c r="B150" s="9" t="s">
        <v>89</v>
      </c>
      <c r="C150" s="23" t="s">
        <v>34</v>
      </c>
      <c r="D150" s="45">
        <v>1883324.79</v>
      </c>
      <c r="E150" s="45">
        <v>1883324.79</v>
      </c>
      <c r="F150" s="25">
        <f>E150/D150*100</f>
        <v>100</v>
      </c>
    </row>
    <row r="151" spans="1:6" ht="15">
      <c r="A151" s="11" t="s">
        <v>45</v>
      </c>
      <c r="B151" s="10"/>
      <c r="C151" s="10"/>
      <c r="D151" s="47">
        <f>D11+D32+D37+D42+D56+D74+D81+D85+D122+D126+D142</f>
        <v>157865776.29</v>
      </c>
      <c r="E151" s="47">
        <f>E11+E32+E37+E42+E56+E74+E81+E85+E122+E126+E142</f>
        <v>153725680.79</v>
      </c>
      <c r="F151" s="7">
        <f t="shared" si="4"/>
        <v>97.3774584984179</v>
      </c>
    </row>
  </sheetData>
  <sheetProtection/>
  <mergeCells count="2"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2019-05-07T05:20:55Z</cp:lastPrinted>
  <dcterms:created xsi:type="dcterms:W3CDTF">2007-11-12T12:25:58Z</dcterms:created>
  <dcterms:modified xsi:type="dcterms:W3CDTF">2023-03-17T08:05:37Z</dcterms:modified>
  <cp:category/>
  <cp:version/>
  <cp:contentType/>
  <cp:contentStatus/>
</cp:coreProperties>
</file>