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<sst xmlns="http://schemas.openxmlformats.org/spreadsheetml/2006/main" count="395" uniqueCount="175">
  <si>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</si>
  <si>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</si>
  <si>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</si>
  <si>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</si>
  <si>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</si>
  <si>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</si>
  <si>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05 0 00 00000</t>
  </si>
  <si>
    <t>05 2 00 00000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</si>
  <si>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</si>
  <si>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</si>
  <si>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</si>
  <si>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</si>
  <si>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</si>
  <si>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</si>
  <si>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</si>
  <si>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</si>
  <si>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</si>
  <si>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11 0 00 00000</t>
  </si>
  <si>
    <t>13 0 00 00000</t>
  </si>
  <si>
    <t>24 0 00 00000</t>
  </si>
  <si>
    <t>24 1 00 00000</t>
  </si>
  <si>
    <t>24 2 00 00000</t>
  </si>
  <si>
    <t>30 0 00 00000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</si>
  <si>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</si>
  <si>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</si>
  <si>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</si>
  <si>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</si>
  <si>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</si>
  <si>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</si>
  <si>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</si>
  <si>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</si>
  <si>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</si>
  <si>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</si>
  <si>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</si>
  <si>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</si>
  <si>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</si>
  <si>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</si>
  <si>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</si>
  <si>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</si>
  <si>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</si>
  <si>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</si>
  <si>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</si>
  <si>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</si>
  <si>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</si>
  <si>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</si>
  <si>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</si>
  <si>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</si>
  <si>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</si>
  <si>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</si>
  <si>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</si>
  <si>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</si>
  <si>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</si>
  <si>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</si>
  <si>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</si>
  <si>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</si>
  <si>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</si>
  <si>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</si>
  <si>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</si>
  <si>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</si>
  <si>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</si>
  <si>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>830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</si>
  <si>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</si>
  <si>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</si>
  <si>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 xml:space="preserve">                                                                                                                               Администрации ГП "Город Таруса"</t>
  </si>
  <si>
    <t>Субсидия на реализацию мероприятий по подпрограмме "Обеспечение жильем молодых семей"</t>
  </si>
  <si>
    <t>Основное мероприятие "Содержание и ремонт дорог городского поселения " Город Таруса""</t>
  </si>
  <si>
    <t>Мероприятия по улучшению освещения улиц города Таруса</t>
  </si>
  <si>
    <t>110</t>
  </si>
  <si>
    <t>Расходы на выплаты персоналу казенных учреждений</t>
  </si>
  <si>
    <t>54 0 00 00530</t>
  </si>
  <si>
    <t>54 0 00 S0240</t>
  </si>
  <si>
    <t xml:space="preserve">                                                                                                                               Приложение № 4 к Постановлению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</si>
  <si>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</si>
  <si>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Социальныое обеспечение и иные выплаты  нселению</t>
  </si>
  <si>
    <t>31 0 00 00000</t>
  </si>
  <si>
    <t>Муниципальная программа "Формирование современной городской среды в городском поселении "Город Таруса" на 2019-2024гг"</t>
  </si>
  <si>
    <t>31 0 F2 55550</t>
  </si>
  <si>
    <t>69 0 00 00000</t>
  </si>
  <si>
    <t>69 0 F3 67483</t>
  </si>
  <si>
    <t>360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</si>
  <si>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</si>
  <si>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</si>
  <si>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</si>
  <si>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</si>
  <si>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Подпрограмма "Капитальный ремонт  и содержание муниципального жилищного фонда"</t>
  </si>
  <si>
    <t>05 2 01 00920</t>
  </si>
  <si>
    <t>05 2 02 00930</t>
  </si>
  <si>
    <t>Основное мероприятие "Содержание муниципального имущества"</t>
  </si>
  <si>
    <t>05 3 00 00000</t>
  </si>
  <si>
    <t>Подпрограмма "Благоустройство территории городского поселения "Город Таруса"</t>
  </si>
  <si>
    <t>05 3 01 00920</t>
  </si>
  <si>
    <t>Основное мероприятие "Содержание территории городского поселения "Город Таруса"</t>
  </si>
  <si>
    <t>05 4 00 00000</t>
  </si>
  <si>
    <t>05 4 00 L4970</t>
  </si>
  <si>
    <t>Подпрограмма "Обеспечение жильем молодых семей в муниципальном образовании городское поселение "Город Таруса"</t>
  </si>
  <si>
    <t>11 0 01 00920</t>
  </si>
  <si>
    <t>Проведение общегородских культурно-массовых мероприятий</t>
  </si>
  <si>
    <t>13 0 01 00920</t>
  </si>
  <si>
    <t>Содержание и ремонт спортивных объектов, находящихся в собственности городского поселения "Город Таруса"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</si>
  <si>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</si>
  <si>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</si>
  <si>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24 1 01 00920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</si>
  <si>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</si>
  <si>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</si>
  <si>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24 2 01 00920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</si>
  <si>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</si>
  <si>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</si>
  <si>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</si>
  <si>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30 1 00 00000</t>
  </si>
  <si>
    <t>30 1 01 00920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</si>
  <si>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</si>
  <si>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</si>
  <si>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 xml:space="preserve">30 2 00 00000 </t>
  </si>
  <si>
    <t>30 2 01 00920</t>
  </si>
  <si>
    <t>Подпрограмма "Уличное освещение городского поселения "Город Таруса"</t>
  </si>
  <si>
    <t>30 3 00 00000</t>
  </si>
  <si>
    <t>30 3 01 00920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</si>
  <si>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</si>
  <si>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</si>
  <si>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2020-2022 годы"</t>
  </si>
  <si>
    <t>Расходы по спасательной службе</t>
  </si>
  <si>
    <t>54 0 00 00430</t>
  </si>
  <si>
    <t>Реализация проектов развития общественной инфраструктуры муниципальных образований, основанных на местных инициативах.</t>
  </si>
  <si>
    <t>05 2 01 00000</t>
  </si>
  <si>
    <t>05 2 02 00000</t>
  </si>
  <si>
    <t>Содержание муниципального имущества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</si>
  <si>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</si>
  <si>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</si>
  <si>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600</t>
  </si>
  <si>
    <t>620</t>
  </si>
  <si>
    <t>05 3 01 00000</t>
  </si>
  <si>
    <t>05 3 02 00000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</si>
  <si>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</si>
  <si>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05 3 02 00923</t>
  </si>
  <si>
    <t>Содержание территории городского поселения "Город Таруса"</t>
  </si>
  <si>
    <t>05 3 02 00924</t>
  </si>
  <si>
    <t>Содержание муниципального автономного учреждения</t>
  </si>
  <si>
    <t>Муниципальная программа "Развитие культуры на территории городского поселения "Город Таруса" на 2023-2025 годы"</t>
  </si>
  <si>
    <t>11 0 01 00000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</si>
  <si>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</si>
  <si>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13 0 01 00000</t>
  </si>
  <si>
    <t>24 1 01 00000</t>
  </si>
  <si>
    <t>24 2 01 00000</t>
  </si>
  <si>
    <t>30 1 01 00000</t>
  </si>
  <si>
    <t>30 2 01 00000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</si>
  <si>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</si>
  <si>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</si>
  <si>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30 3 01 00000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</si>
  <si>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</si>
  <si>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</si>
  <si>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>30 4 00 00000</t>
  </si>
  <si>
    <t>30 4 01 00000</t>
  </si>
  <si>
    <t>30 4 01 00920</t>
  </si>
  <si>
    <t>38 0 00 S7030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</si>
  <si>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</si>
  <si>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"Об исполнении бюджета ГП "Город Таруса" за 1 квартал 2024 года"</t>
  </si>
  <si>
    <t>ности), группам и подгруппам видов расходов классификации расходов бюджета на 2024 год</t>
  </si>
  <si>
    <t>Бюджетные ассигнования в соответствии с Решением Городской Думы ГП "Город Таруса" от 25.12.2023г. № 43</t>
  </si>
  <si>
    <t>Уточненный план на 2024 год</t>
  </si>
  <si>
    <t>Исполнено на 01.04.24.</t>
  </si>
  <si>
    <t>05 3 J1 00000</t>
  </si>
  <si>
    <t>Региональный проект "Развитие туристической инфраструктуры"</t>
  </si>
  <si>
    <t>Субсидия бюджетам муниципальных образований Калужской области на достижение показателей государственной программы Российской Федерации "Развитие туризма" (реализация проектов по развитию общественной территории муниципального образования, в том числе мероприятий (результатов) по обустройству туристского центра города на территории муниципального образования в соответствии с туристским кодом центра города)</t>
  </si>
  <si>
    <t>Достижение показателей государственной программы Российской Федерации "Развитие туризма" (реализация региональных программ по развитию общественной территории муниципального образования, в том числе мероприятий (результатов) по обустройству туристского центра города на территории муниципального образования в соответствии с туристским кодом центра города)</t>
  </si>
  <si>
    <t>05 3 J1 55583</t>
  </si>
  <si>
    <t>05 3 J1 55584</t>
  </si>
  <si>
    <t>Субсидия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</si>
  <si>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38 0 00 S7010</t>
  </si>
  <si>
    <t>54 0 00 00660</t>
  </si>
  <si>
    <t>880</t>
  </si>
  <si>
    <t>Проведение выборов и референдумов</t>
  </si>
  <si>
    <t>Специальные расходы</t>
  </si>
  <si>
    <t>87 0 00 71041</t>
  </si>
  <si>
    <t xml:space="preserve"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</si>
  <si>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от 09.04.2024г.  №  187-П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</si>
</sst>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 applyProtection="1">
      <alignment horizontal="left" vertical="top" wrapText="1" shrinkToFit="1"/>
      <protection/>
    </xf>
    <xf numFmtId="0" fontId="19" fillId="27" borderId="0" xfId="0" applyFont="1" applyFill="1" applyAlignment="1">
      <alignment/>
    </xf>
    <xf numFmtId="49" fontId="20" fillId="28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 applyProtection="1">
      <alignment horizontal="center" vertical="center" wrapText="1"/>
      <protection/>
    </xf>
    <xf numFmtId="49" fontId="20" fillId="26" borderId="10" xfId="0" applyNumberFormat="1" applyFont="1" applyFill="1" applyBorder="1" applyAlignment="1" applyProtection="1">
      <alignment horizontal="center" vertical="center" wrapText="1"/>
      <protection/>
    </xf>
    <xf numFmtId="49" fontId="20" fillId="28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3" xfId="0" applyNumberFormat="1" applyFont="1" applyFill="1" applyBorder="1" applyAlignment="1" applyProtection="1">
      <alignment horizontal="left" vertical="top" wrapText="1" shrinkToFit="1"/>
      <protection/>
    </xf>
    <xf numFmtId="0" fontId="20" fillId="27" borderId="11" xfId="0" applyFont="1" applyFill="1" applyBorder="1" applyAlignment="1">
      <alignment horizontal="justify" vertical="center" wrapText="1"/>
    </xf>
    <xf numFmtId="49" fontId="20" fillId="0" borderId="14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left" vertical="top" wrapText="1"/>
    </xf>
    <xf numFmtId="49" fontId="20" fillId="24" borderId="13" xfId="0" applyNumberFormat="1" applyFont="1" applyFill="1" applyBorder="1" applyAlignment="1" applyProtection="1">
      <alignment horizontal="center" vertical="center" wrapText="1"/>
      <protection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6" borderId="11" xfId="0" applyNumberFormat="1" applyFont="1" applyFill="1" applyBorder="1" applyAlignment="1" applyProtection="1">
      <alignment horizontal="center" vertical="center" wrapText="1"/>
      <protection/>
    </xf>
    <xf numFmtId="4" fontId="21" fillId="0" borderId="12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24" borderId="12" xfId="0" applyNumberFormat="1" applyFont="1" applyFill="1" applyBorder="1" applyAlignment="1" applyProtection="1">
      <alignment horizontal="center" vertical="center" wrapText="1"/>
      <protection/>
    </xf>
    <xf numFmtId="4" fontId="20" fillId="24" borderId="12" xfId="0" applyNumberFormat="1" applyFont="1" applyFill="1" applyBorder="1" applyAlignment="1">
      <alignment horizontal="center" vertical="center"/>
    </xf>
    <xf numFmtId="4" fontId="20" fillId="29" borderId="11" xfId="0" applyNumberFormat="1" applyFont="1" applyFill="1" applyBorder="1" applyAlignment="1">
      <alignment horizontal="center" vertical="center"/>
    </xf>
    <xf numFmtId="4" fontId="20" fillId="24" borderId="12" xfId="0" applyNumberFormat="1" applyFont="1" applyFill="1" applyBorder="1" applyAlignment="1">
      <alignment horizontal="center" vertical="center" wrapText="1"/>
    </xf>
    <xf numFmtId="4" fontId="20" fillId="26" borderId="12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/>
    </xf>
    <xf numFmtId="4" fontId="20" fillId="25" borderId="12" xfId="0" applyNumberFormat="1" applyFont="1" applyFill="1" applyBorder="1" applyAlignment="1">
      <alignment horizontal="center" vertical="center"/>
    </xf>
    <xf numFmtId="4" fontId="20" fillId="25" borderId="11" xfId="0" applyNumberFormat="1" applyFont="1" applyFill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24" borderId="15" xfId="0" applyNumberFormat="1" applyFont="1" applyFill="1" applyBorder="1" applyAlignment="1" applyProtection="1">
      <alignment horizontal="center" vertical="center" wrapText="1"/>
      <protection/>
    </xf>
    <xf numFmtId="4" fontId="20" fillId="24" borderId="15" xfId="0" applyNumberFormat="1" applyFont="1" applyFill="1" applyBorder="1" applyAlignment="1">
      <alignment horizontal="center" vertical="center"/>
    </xf>
    <xf numFmtId="4" fontId="20" fillId="26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 applyProtection="1">
      <alignment horizontal="center" vertical="center" wrapText="1"/>
      <protection/>
    </xf>
    <xf numFmtId="4" fontId="20" fillId="24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2" xfId="0" applyNumberFormat="1" applyFont="1" applyFill="1" applyBorder="1" applyAlignment="1" applyProtection="1">
      <alignment horizontal="center" vertical="center" wrapText="1"/>
      <protection/>
    </xf>
    <xf numFmtId="4" fontId="20" fillId="26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1" xfId="0" applyNumberFormat="1" applyFont="1" applyFill="1" applyBorder="1" applyAlignment="1" applyProtection="1">
      <alignment horizontal="center" vertical="center" wrapText="1" shrinkToFit="1"/>
      <protection/>
    </xf>
    <xf numFmtId="4" fontId="20" fillId="28" borderId="12" xfId="0" applyNumberFormat="1" applyFont="1" applyFill="1" applyBorder="1" applyAlignment="1" applyProtection="1">
      <alignment horizontal="center" vertical="center" wrapText="1"/>
      <protection/>
    </xf>
    <xf numFmtId="4" fontId="20" fillId="28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4" fontId="20" fillId="0" borderId="18" xfId="0" applyNumberFormat="1" applyFont="1" applyBorder="1" applyAlignment="1">
      <alignment horizontal="center" vertical="center"/>
    </xf>
    <xf numFmtId="4" fontId="20" fillId="24" borderId="19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4" fontId="20" fillId="24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28" borderId="10" xfId="0" applyNumberFormat="1" applyFont="1" applyFill="1" applyBorder="1" applyAlignment="1">
      <alignment horizontal="center" vertical="center" wrapText="1"/>
    </xf>
    <xf numFmtId="49" fontId="20" fillId="2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0" fillId="26" borderId="11" xfId="0" applyNumberFormat="1" applyFont="1" applyFill="1" applyBorder="1" applyAlignment="1" applyProtection="1">
      <alignment horizontal="center" vertical="center" wrapText="1"/>
      <protection/>
    </xf>
    <xf numFmtId="49" fontId="20" fillId="27" borderId="11" xfId="0" applyNumberFormat="1" applyFont="1" applyFill="1" applyBorder="1" applyAlignment="1">
      <alignment horizontal="center" vertical="top" wrapText="1"/>
    </xf>
    <xf numFmtId="49" fontId="20" fillId="29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25" borderId="14" xfId="0" applyNumberFormat="1" applyFont="1" applyFill="1" applyBorder="1" applyAlignment="1" applyProtection="1">
      <alignment horizontal="left" vertical="top" wrapText="1" shrinkToFit="1"/>
      <protection/>
    </xf>
    <xf numFmtId="4" fontId="20" fillId="25" borderId="17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27" borderId="11" xfId="0" applyNumberFormat="1" applyFont="1" applyFill="1" applyBorder="1" applyAlignment="1" applyProtection="1">
      <alignment horizontal="center" vertical="top" wrapText="1"/>
      <protection/>
    </xf>
    <xf numFmtId="49" fontId="20" fillId="29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20" fillId="26" borderId="16" xfId="0" applyNumberFormat="1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/>
    </xf>
    <xf numFmtId="4" fontId="20" fillId="0" borderId="20" xfId="0" applyNumberFormat="1" applyFont="1" applyBorder="1" applyAlignment="1">
      <alignment horizontal="center" vertical="center"/>
    </xf>
    <xf numFmtId="49" fontId="20" fillId="30" borderId="10" xfId="0" applyNumberFormat="1" applyFont="1" applyFill="1" applyBorder="1" applyAlignment="1">
      <alignment horizontal="center" vertical="center" wrapText="1"/>
    </xf>
    <xf numFmtId="49" fontId="20" fillId="30" borderId="10" xfId="0" applyNumberFormat="1" applyFont="1" applyFill="1" applyBorder="1" applyAlignment="1" applyProtection="1">
      <alignment horizontal="center" vertical="center" wrapText="1"/>
      <protection/>
    </xf>
    <xf numFmtId="4" fontId="20" fillId="30" borderId="12" xfId="0" applyNumberFormat="1" applyFont="1" applyFill="1" applyBorder="1" applyAlignment="1" applyProtection="1">
      <alignment horizontal="center" vertical="center" wrapText="1"/>
      <protection/>
    </xf>
    <xf numFmtId="49" fontId="20" fillId="31" borderId="10" xfId="0" applyNumberFormat="1" applyFont="1" applyFill="1" applyBorder="1" applyAlignment="1">
      <alignment horizontal="center" vertical="center" wrapText="1"/>
    </xf>
    <xf numFmtId="4" fontId="20" fillId="30" borderId="11" xfId="0" applyNumberFormat="1" applyFont="1" applyFill="1" applyBorder="1" applyAlignment="1" applyProtection="1">
      <alignment horizontal="center" vertical="center" wrapText="1"/>
      <protection/>
    </xf>
    <xf numFmtId="49" fontId="20" fillId="30" borderId="11" xfId="0" applyNumberFormat="1" applyFont="1" applyFill="1" applyBorder="1" applyAlignment="1">
      <alignment horizontal="center" vertical="center" wrapText="1"/>
    </xf>
    <xf numFmtId="4" fontId="20" fillId="30" borderId="11" xfId="0" applyNumberFormat="1" applyFont="1" applyFill="1" applyBorder="1" applyAlignment="1">
      <alignment horizontal="center" vertical="center" wrapText="1"/>
    </xf>
    <xf numFmtId="49" fontId="20" fillId="32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32" borderId="11" xfId="0" applyNumberFormat="1" applyFont="1" applyFill="1" applyBorder="1" applyAlignment="1">
      <alignment horizontal="center" vertical="top" wrapText="1"/>
    </xf>
    <xf numFmtId="49" fontId="20" fillId="33" borderId="11" xfId="0" applyNumberFormat="1" applyFont="1" applyFill="1" applyBorder="1" applyAlignment="1">
      <alignment horizontal="center" vertical="top" wrapText="1"/>
    </xf>
    <xf numFmtId="4" fontId="20" fillId="31" borderId="12" xfId="0" applyNumberFormat="1" applyFont="1" applyFill="1" applyBorder="1" applyAlignment="1" applyProtection="1">
      <alignment horizontal="center" vertical="center" wrapText="1"/>
      <protection/>
    </xf>
    <xf numFmtId="4" fontId="20" fillId="31" borderId="15" xfId="0" applyNumberFormat="1" applyFont="1" applyFill="1" applyBorder="1" applyAlignment="1">
      <alignment horizontal="center" vertical="center"/>
    </xf>
    <xf numFmtId="4" fontId="20" fillId="33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center" vertical="top" wrapText="1"/>
      <protection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31" borderId="11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/>
    </xf>
    <xf numFmtId="4" fontId="20" fillId="33" borderId="21" xfId="0" applyNumberFormat="1" applyFont="1" applyFill="1" applyBorder="1" applyAlignment="1">
      <alignment horizontal="center" vertical="center"/>
    </xf>
    <xf numFmtId="49" fontId="20" fillId="32" borderId="11" xfId="0" applyNumberFormat="1" applyFont="1" applyFill="1" applyBorder="1" applyAlignment="1" applyProtection="1">
      <alignment horizontal="center" vertical="top" wrapText="1"/>
      <protection/>
    </xf>
    <xf numFmtId="49" fontId="20" fillId="0" borderId="11" xfId="0" applyNumberFormat="1" applyFont="1" applyFill="1" applyBorder="1" applyAlignment="1">
      <alignment horizontal="left" vertical="top" wrapText="1"/>
    </xf>
    <xf numFmtId="4" fontId="20" fillId="34" borderId="12" xfId="0" applyNumberFormat="1" applyFont="1" applyFill="1" applyBorder="1" applyAlignment="1" applyProtection="1">
      <alignment horizontal="center" vertical="center" wrapText="1"/>
      <protection/>
    </xf>
    <xf numFmtId="4" fontId="20" fillId="34" borderId="11" xfId="0" applyNumberFormat="1" applyFont="1" applyFill="1" applyBorder="1" applyAlignment="1" applyProtection="1">
      <alignment horizontal="center" vertical="center" wrapText="1"/>
      <protection/>
    </xf>
    <xf numFmtId="4" fontId="20" fillId="0" borderId="21" xfId="0" applyNumberFormat="1" applyFont="1" applyBorder="1" applyAlignment="1">
      <alignment horizontal="center" vertical="center"/>
    </xf>
    <xf numFmtId="49" fontId="20" fillId="30" borderId="11" xfId="0" applyNumberFormat="1" applyFont="1" applyFill="1" applyBorder="1" applyAlignment="1" applyProtection="1">
      <alignment horizontal="left" vertical="top" wrapText="1" shrinkToFit="1"/>
      <protection/>
    </xf>
    <xf numFmtId="4" fontId="20" fillId="31" borderId="11" xfId="0" applyNumberFormat="1" applyFont="1" applyFill="1" applyBorder="1" applyAlignment="1">
      <alignment horizontal="center" vertical="center" wrapText="1"/>
    </xf>
    <xf numFmtId="4" fontId="20" fillId="31" borderId="11" xfId="0" applyNumberFormat="1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 applyProtection="1">
      <alignment horizontal="left" vertical="top" wrapText="1" shrinkToFit="1"/>
      <protection/>
    </xf>
    <xf numFmtId="4" fontId="20" fillId="30" borderId="12" xfId="0" applyNumberFormat="1" applyFont="1" applyFill="1" applyBorder="1" applyAlignment="1">
      <alignment horizontal="center" vertical="center" wrapText="1"/>
    </xf>
    <xf numFmtId="49" fontId="20" fillId="32" borderId="11" xfId="0" applyNumberFormat="1" applyFont="1" applyFill="1" applyBorder="1" applyAlignment="1" applyProtection="1">
      <alignment horizontal="left" vertical="top" wrapText="1"/>
      <protection/>
    </xf>
    <xf numFmtId="49" fontId="20" fillId="29" borderId="11" xfId="0" applyNumberFormat="1" applyFont="1" applyFill="1" applyBorder="1" applyAlignment="1">
      <alignment horizontal="left" vertical="top" wrapText="1"/>
    </xf>
    <xf numFmtId="49" fontId="20" fillId="29" borderId="11" xfId="0" applyNumberFormat="1" applyFont="1" applyFill="1" applyBorder="1" applyAlignment="1" applyProtection="1">
      <alignment horizontal="left" vertical="top" wrapText="1"/>
      <protection/>
    </xf>
    <xf numFmtId="49" fontId="20" fillId="29" borderId="20" xfId="0" applyNumberFormat="1" applyFont="1" applyFill="1" applyBorder="1" applyAlignment="1" applyProtection="1">
      <alignment horizontal="left" vertical="top" wrapText="1" shrinkToFit="1"/>
      <protection/>
    </xf>
    <xf numFmtId="49" fontId="20" fillId="29" borderId="20" xfId="0" applyNumberFormat="1" applyFont="1" applyFill="1" applyBorder="1" applyAlignment="1">
      <alignment horizontal="center" vertical="top" wrapText="1"/>
    </xf>
    <xf numFmtId="4" fontId="20" fillId="29" borderId="20" xfId="0" applyNumberFormat="1" applyFont="1" applyFill="1" applyBorder="1" applyAlignment="1">
      <alignment horizontal="center" vertical="center"/>
    </xf>
    <xf numFmtId="49" fontId="20" fillId="32" borderId="11" xfId="0" applyNumberFormat="1" applyFont="1" applyFill="1" applyBorder="1" applyAlignment="1">
      <alignment horizontal="left" vertical="top" wrapText="1"/>
    </xf>
    <xf numFmtId="49" fontId="20" fillId="33" borderId="11" xfId="0" applyNumberFormat="1" applyFont="1" applyFill="1" applyBorder="1" applyAlignment="1">
      <alignment horizontal="left" vertical="top" wrapText="1"/>
    </xf>
    <xf numFmtId="4" fontId="20" fillId="24" borderId="17" xfId="0" applyNumberFormat="1" applyFont="1" applyFill="1" applyBorder="1" applyAlignment="1">
      <alignment horizontal="center" vertical="center"/>
    </xf>
    <xf numFmtId="49" fontId="20" fillId="31" borderId="13" xfId="0" applyNumberFormat="1" applyFont="1" applyFill="1" applyBorder="1" applyAlignment="1" applyProtection="1">
      <alignment horizontal="left" vertical="top" wrapText="1" shrinkToFit="1"/>
      <protection/>
    </xf>
    <xf numFmtId="49" fontId="20" fillId="31" borderId="13" xfId="0" applyNumberFormat="1" applyFont="1" applyFill="1" applyBorder="1" applyAlignment="1">
      <alignment horizontal="center" vertical="center" wrapText="1"/>
    </xf>
    <xf numFmtId="49" fontId="20" fillId="31" borderId="13" xfId="0" applyNumberFormat="1" applyFont="1" applyFill="1" applyBorder="1" applyAlignment="1" applyProtection="1">
      <alignment horizontal="center" vertical="center" wrapText="1"/>
      <protection/>
    </xf>
    <xf numFmtId="4" fontId="20" fillId="31" borderId="15" xfId="0" applyNumberFormat="1" applyFont="1" applyFill="1" applyBorder="1" applyAlignment="1" applyProtection="1">
      <alignment horizontal="center" vertical="center" wrapText="1"/>
      <protection/>
    </xf>
    <xf numFmtId="4" fontId="20" fillId="33" borderId="2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 applyProtection="1">
      <alignment horizontal="left" vertical="top" wrapTex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" fontId="20" fillId="24" borderId="22" xfId="0" applyNumberFormat="1" applyFont="1" applyFill="1" applyBorder="1" applyAlignment="1" applyProtection="1">
      <alignment horizontal="center" vertical="center" wrapText="1"/>
      <protection/>
    </xf>
    <xf numFmtId="4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33" borderId="11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center" vertical="center"/>
    </xf>
    <xf numFmtId="49" fontId="20" fillId="35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2" xfId="0" applyNumberFormat="1" applyFont="1" applyFill="1" applyBorder="1" applyAlignment="1">
      <alignment horizontal="center" vertical="center"/>
    </xf>
    <xf numFmtId="4" fontId="20" fillId="35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35.375" style="1" customWidth="1"/>
    <col min="2" max="2" width="11.75390625" style="82" customWidth="1"/>
    <col min="3" max="3" width="5.625" style="94" customWidth="1"/>
    <col min="4" max="4" width="12.25390625" style="1" customWidth="1"/>
    <col min="5" max="5" width="11.75390625" style="1" customWidth="1"/>
    <col min="6" max="6" width="10.875" style="1" bestFit="1" customWidth="1"/>
    <col min="7" max="16384" width="9.125" style="1" customWidth="1"/>
  </cols>
  <sheetData>
    <row r="1" spans="1:6" ht="15">
      <c r="A1" s="152" t="s">
        <v>71</v>
      </c>
      <c r="B1" s="153"/>
      <c r="C1" s="153"/>
      <c r="D1" s="153"/>
      <c r="E1" s="153"/>
      <c r="F1" s="153"/>
    </row>
    <row r="2" spans="1:6" ht="15">
      <c r="A2" s="152" t="s">
        <v>63</v>
      </c>
      <c r="B2" s="153"/>
      <c r="C2" s="153"/>
      <c r="D2" s="153"/>
      <c r="E2" s="153"/>
      <c r="F2" s="153"/>
    </row>
    <row r="3" spans="1:6" ht="15">
      <c r="A3" s="152" t="s">
        <v>155</v>
      </c>
      <c r="B3" s="153"/>
      <c r="C3" s="153"/>
      <c r="D3" s="153"/>
      <c r="E3" s="153"/>
      <c r="F3" s="153"/>
    </row>
    <row r="4" spans="1:6" ht="15">
      <c r="A4" s="152" t="s">
        <v>174</v>
      </c>
      <c r="B4" s="154"/>
      <c r="C4" s="152"/>
      <c r="D4" s="152"/>
      <c r="E4" s="152"/>
      <c r="F4" s="152"/>
    </row>
    <row r="5" spans="1:6" ht="15">
      <c r="A5" s="3" t="s">
        <v>0</v>
      </c>
      <c r="B5" s="75"/>
      <c r="C5" s="93"/>
      <c r="D5" s="2"/>
      <c r="E5" s="2"/>
      <c r="F5" s="2"/>
    </row>
    <row r="6" spans="1:6" ht="15">
      <c r="A6" s="3" t="s">
        <v>1</v>
      </c>
      <c r="B6" s="75"/>
      <c r="C6" s="93"/>
      <c r="D6" s="2"/>
      <c r="E6" s="2"/>
      <c r="F6" s="2"/>
    </row>
    <row r="7" spans="1:6" ht="15">
      <c r="A7" s="3" t="s">
        <v>156</v>
      </c>
      <c r="B7" s="75"/>
      <c r="C7" s="93"/>
      <c r="D7" s="2"/>
      <c r="E7" s="2"/>
      <c r="F7" s="2"/>
    </row>
    <row r="8" spans="1:6" ht="2.25" customHeight="1">
      <c r="A8" s="2"/>
      <c r="B8" s="75"/>
      <c r="C8" s="93"/>
      <c r="D8" s="2"/>
      <c r="E8" s="2"/>
      <c r="F8" s="2"/>
    </row>
    <row r="9" spans="1:6" ht="128.25" customHeight="1">
      <c r="A9" s="4" t="s">
        <v>2</v>
      </c>
      <c r="B9" s="4" t="s">
        <v>3</v>
      </c>
      <c r="C9" s="4" t="s">
        <v>4</v>
      </c>
      <c r="D9" s="17" t="s">
        <v>157</v>
      </c>
      <c r="E9" s="17" t="s">
        <v>158</v>
      </c>
      <c r="F9" s="17" t="s">
        <v>159</v>
      </c>
    </row>
    <row r="10" spans="1:6" ht="15">
      <c r="A10" s="4">
        <v>1</v>
      </c>
      <c r="B10" s="4">
        <v>4</v>
      </c>
      <c r="C10" s="4">
        <v>5</v>
      </c>
      <c r="D10" s="18"/>
      <c r="E10" s="18">
        <v>6</v>
      </c>
      <c r="F10" s="32">
        <v>7</v>
      </c>
    </row>
    <row r="11" spans="1:6" ht="39" customHeight="1">
      <c r="A11" s="5" t="s">
        <v>5</v>
      </c>
      <c r="B11" s="19"/>
      <c r="C11" s="19"/>
      <c r="D11" s="43"/>
      <c r="E11" s="43"/>
      <c r="F11" s="44"/>
    </row>
    <row r="12" spans="1:6" ht="63" customHeight="1">
      <c r="A12" s="33" t="s">
        <v>83</v>
      </c>
      <c r="B12" s="20" t="s">
        <v>6</v>
      </c>
      <c r="C12" s="20"/>
      <c r="D12" s="45">
        <f>D13+D22+D41</f>
        <v>80599612.43</v>
      </c>
      <c r="E12" s="45">
        <f>E13+E22+E41</f>
        <v>85087346.8</v>
      </c>
      <c r="F12" s="44">
        <f>F13+F22+F41</f>
        <v>12581659.969999999</v>
      </c>
    </row>
    <row r="13" spans="1:6" ht="36" customHeight="1">
      <c r="A13" s="6" t="s">
        <v>84</v>
      </c>
      <c r="B13" s="20" t="s">
        <v>7</v>
      </c>
      <c r="C13" s="20"/>
      <c r="D13" s="45">
        <f>D14+D18</f>
        <v>1800000</v>
      </c>
      <c r="E13" s="44">
        <f>E14+E18</f>
        <v>2340000</v>
      </c>
      <c r="F13" s="44">
        <f>F14+F18</f>
        <v>925525.2</v>
      </c>
    </row>
    <row r="14" spans="1:6" ht="36" customHeight="1">
      <c r="A14" s="6"/>
      <c r="B14" s="20" t="s">
        <v>123</v>
      </c>
      <c r="C14" s="20"/>
      <c r="D14" s="45">
        <f>D15</f>
        <v>1000000</v>
      </c>
      <c r="E14" s="56">
        <f>E15</f>
        <v>1000000</v>
      </c>
      <c r="F14" s="120">
        <f>F15</f>
        <v>850000</v>
      </c>
    </row>
    <row r="15" spans="1:6" ht="26.25" customHeight="1">
      <c r="A15" s="6" t="s">
        <v>8</v>
      </c>
      <c r="B15" s="98" t="s">
        <v>85</v>
      </c>
      <c r="C15" s="99"/>
      <c r="D15" s="100">
        <f aca="true" t="shared" si="0" ref="D15:F16">D16</f>
        <v>1000000</v>
      </c>
      <c r="E15" s="100">
        <f t="shared" si="0"/>
        <v>1000000</v>
      </c>
      <c r="F15" s="102">
        <f t="shared" si="0"/>
        <v>850000</v>
      </c>
    </row>
    <row r="16" spans="1:6" ht="33.75" customHeight="1">
      <c r="A16" s="7" t="s">
        <v>9</v>
      </c>
      <c r="B16" s="98" t="s">
        <v>85</v>
      </c>
      <c r="C16" s="99" t="s">
        <v>10</v>
      </c>
      <c r="D16" s="100">
        <f t="shared" si="0"/>
        <v>1000000</v>
      </c>
      <c r="E16" s="100">
        <f t="shared" si="0"/>
        <v>1000000</v>
      </c>
      <c r="F16" s="102">
        <f t="shared" si="0"/>
        <v>850000</v>
      </c>
    </row>
    <row r="17" spans="1:6" ht="41.25" customHeight="1">
      <c r="A17" s="8" t="s">
        <v>11</v>
      </c>
      <c r="B17" s="101" t="s">
        <v>85</v>
      </c>
      <c r="C17" s="22" t="s">
        <v>12</v>
      </c>
      <c r="D17" s="46">
        <v>1000000</v>
      </c>
      <c r="E17" s="47">
        <v>1000000</v>
      </c>
      <c r="F17" s="48">
        <v>850000</v>
      </c>
    </row>
    <row r="18" spans="1:6" ht="41.25" customHeight="1">
      <c r="A18" s="10" t="s">
        <v>87</v>
      </c>
      <c r="B18" s="98" t="s">
        <v>124</v>
      </c>
      <c r="C18" s="99"/>
      <c r="D18" s="100">
        <f aca="true" t="shared" si="1" ref="D18:F20">D19</f>
        <v>800000</v>
      </c>
      <c r="E18" s="100">
        <f t="shared" si="1"/>
        <v>1340000</v>
      </c>
      <c r="F18" s="102">
        <f t="shared" si="1"/>
        <v>75525.2</v>
      </c>
    </row>
    <row r="19" spans="1:6" ht="27" customHeight="1">
      <c r="A19" s="10" t="s">
        <v>125</v>
      </c>
      <c r="B19" s="76" t="s">
        <v>86</v>
      </c>
      <c r="C19" s="20"/>
      <c r="D19" s="45">
        <f t="shared" si="1"/>
        <v>800000</v>
      </c>
      <c r="E19" s="45">
        <f t="shared" si="1"/>
        <v>1340000</v>
      </c>
      <c r="F19" s="44">
        <f t="shared" si="1"/>
        <v>75525.2</v>
      </c>
    </row>
    <row r="20" spans="1:6" ht="26.25" customHeight="1">
      <c r="A20" s="7" t="s">
        <v>9</v>
      </c>
      <c r="B20" s="76" t="s">
        <v>86</v>
      </c>
      <c r="C20" s="21" t="s">
        <v>10</v>
      </c>
      <c r="D20" s="45">
        <f t="shared" si="1"/>
        <v>800000</v>
      </c>
      <c r="E20" s="45">
        <f t="shared" si="1"/>
        <v>1340000</v>
      </c>
      <c r="F20" s="44">
        <f t="shared" si="1"/>
        <v>75525.2</v>
      </c>
    </row>
    <row r="21" spans="1:6" ht="24" customHeight="1">
      <c r="A21" s="8" t="s">
        <v>11</v>
      </c>
      <c r="B21" s="112" t="s">
        <v>86</v>
      </c>
      <c r="C21" s="22" t="s">
        <v>12</v>
      </c>
      <c r="D21" s="46">
        <v>800000</v>
      </c>
      <c r="E21" s="47">
        <v>1340000</v>
      </c>
      <c r="F21" s="48">
        <v>75525.2</v>
      </c>
    </row>
    <row r="22" spans="1:6" ht="42.75" customHeight="1">
      <c r="A22" s="6" t="s">
        <v>89</v>
      </c>
      <c r="B22" s="20" t="s">
        <v>88</v>
      </c>
      <c r="C22" s="20"/>
      <c r="D22" s="45">
        <f>D23+D27+D34</f>
        <v>73858668</v>
      </c>
      <c r="E22" s="45">
        <f>E23+E27+E34</f>
        <v>78022610</v>
      </c>
      <c r="F22" s="44">
        <f>F23+F27+F34</f>
        <v>9439643.57</v>
      </c>
    </row>
    <row r="23" spans="1:6" ht="36.75" customHeight="1">
      <c r="A23" s="6" t="s">
        <v>91</v>
      </c>
      <c r="B23" s="20" t="s">
        <v>130</v>
      </c>
      <c r="C23" s="20"/>
      <c r="D23" s="54">
        <f>D24</f>
        <v>28214262</v>
      </c>
      <c r="E23" s="54">
        <f>E24</f>
        <v>12222809</v>
      </c>
      <c r="F23" s="44">
        <f>F24</f>
        <v>803429.67</v>
      </c>
    </row>
    <row r="24" spans="1:6" ht="39.75" customHeight="1">
      <c r="A24" s="6" t="s">
        <v>8</v>
      </c>
      <c r="B24" s="20" t="s">
        <v>90</v>
      </c>
      <c r="C24" s="20"/>
      <c r="D24" s="45">
        <f aca="true" t="shared" si="2" ref="D24:F25">D25</f>
        <v>28214262</v>
      </c>
      <c r="E24" s="45">
        <f t="shared" si="2"/>
        <v>12222809</v>
      </c>
      <c r="F24" s="44">
        <f t="shared" si="2"/>
        <v>803429.67</v>
      </c>
    </row>
    <row r="25" spans="1:6" ht="27" customHeight="1">
      <c r="A25" s="38" t="s">
        <v>9</v>
      </c>
      <c r="B25" s="73" t="s">
        <v>90</v>
      </c>
      <c r="C25" s="73" t="s">
        <v>10</v>
      </c>
      <c r="D25" s="54">
        <f t="shared" si="2"/>
        <v>28214262</v>
      </c>
      <c r="E25" s="54">
        <f t="shared" si="2"/>
        <v>12222809</v>
      </c>
      <c r="F25" s="97">
        <f t="shared" si="2"/>
        <v>803429.67</v>
      </c>
    </row>
    <row r="26" spans="1:6" ht="27.75" customHeight="1">
      <c r="A26" s="35" t="s">
        <v>11</v>
      </c>
      <c r="B26" s="40" t="s">
        <v>90</v>
      </c>
      <c r="C26" s="40" t="s">
        <v>12</v>
      </c>
      <c r="D26" s="89">
        <v>28214262</v>
      </c>
      <c r="E26" s="96">
        <v>12222809</v>
      </c>
      <c r="F26" s="48">
        <v>803429.67</v>
      </c>
    </row>
    <row r="27" spans="1:6" ht="55.5" customHeight="1">
      <c r="A27" s="121" t="s">
        <v>132</v>
      </c>
      <c r="B27" s="103" t="s">
        <v>131</v>
      </c>
      <c r="C27" s="103"/>
      <c r="D27" s="104">
        <f>D28+D31</f>
        <v>15644406</v>
      </c>
      <c r="E27" s="104">
        <f>E28+E31</f>
        <v>34220851</v>
      </c>
      <c r="F27" s="104">
        <f>F28+F31</f>
        <v>8636213.9</v>
      </c>
    </row>
    <row r="28" spans="1:6" ht="27.75" customHeight="1">
      <c r="A28" s="121" t="s">
        <v>134</v>
      </c>
      <c r="B28" s="103" t="s">
        <v>133</v>
      </c>
      <c r="C28" s="103"/>
      <c r="D28" s="104">
        <f aca="true" t="shared" si="3" ref="D28:F29">D29</f>
        <v>13044406</v>
      </c>
      <c r="E28" s="104">
        <f t="shared" si="3"/>
        <v>31620851</v>
      </c>
      <c r="F28" s="104">
        <f t="shared" si="3"/>
        <v>7986212.9</v>
      </c>
    </row>
    <row r="29" spans="1:6" ht="42" customHeight="1">
      <c r="A29" s="105" t="s">
        <v>126</v>
      </c>
      <c r="B29" s="103" t="s">
        <v>133</v>
      </c>
      <c r="C29" s="103" t="s">
        <v>128</v>
      </c>
      <c r="D29" s="104">
        <f t="shared" si="3"/>
        <v>13044406</v>
      </c>
      <c r="E29" s="104">
        <f t="shared" si="3"/>
        <v>31620851</v>
      </c>
      <c r="F29" s="104">
        <f t="shared" si="3"/>
        <v>7986212.9</v>
      </c>
    </row>
    <row r="30" spans="1:6" ht="27.75" customHeight="1">
      <c r="A30" s="124" t="s">
        <v>127</v>
      </c>
      <c r="B30" s="113" t="s">
        <v>133</v>
      </c>
      <c r="C30" s="113" t="s">
        <v>129</v>
      </c>
      <c r="D30" s="122">
        <v>13044406</v>
      </c>
      <c r="E30" s="123">
        <v>31620851</v>
      </c>
      <c r="F30" s="110">
        <v>7986212.9</v>
      </c>
    </row>
    <row r="31" spans="1:6" ht="32.25" customHeight="1">
      <c r="A31" s="105" t="s">
        <v>136</v>
      </c>
      <c r="B31" s="103" t="s">
        <v>135</v>
      </c>
      <c r="C31" s="103"/>
      <c r="D31" s="104">
        <f aca="true" t="shared" si="4" ref="D31:F32">D32</f>
        <v>2600000</v>
      </c>
      <c r="E31" s="104">
        <f t="shared" si="4"/>
        <v>2600000</v>
      </c>
      <c r="F31" s="104">
        <f t="shared" si="4"/>
        <v>650001</v>
      </c>
    </row>
    <row r="32" spans="1:6" ht="44.25" customHeight="1">
      <c r="A32" s="105" t="s">
        <v>126</v>
      </c>
      <c r="B32" s="103" t="s">
        <v>135</v>
      </c>
      <c r="C32" s="103" t="s">
        <v>128</v>
      </c>
      <c r="D32" s="104">
        <f t="shared" si="4"/>
        <v>2600000</v>
      </c>
      <c r="E32" s="104">
        <f t="shared" si="4"/>
        <v>2600000</v>
      </c>
      <c r="F32" s="104">
        <f t="shared" si="4"/>
        <v>650001</v>
      </c>
    </row>
    <row r="33" spans="1:6" ht="33" customHeight="1">
      <c r="A33" s="124" t="s">
        <v>127</v>
      </c>
      <c r="B33" s="113" t="s">
        <v>135</v>
      </c>
      <c r="C33" s="40" t="s">
        <v>129</v>
      </c>
      <c r="D33" s="89">
        <v>2600000</v>
      </c>
      <c r="E33" s="96">
        <v>2600000</v>
      </c>
      <c r="F33" s="48">
        <v>650001</v>
      </c>
    </row>
    <row r="34" spans="1:6" ht="40.5" customHeight="1">
      <c r="A34" s="105" t="s">
        <v>161</v>
      </c>
      <c r="B34" s="103" t="s">
        <v>160</v>
      </c>
      <c r="C34" s="103"/>
      <c r="D34" s="104">
        <f>D35+D38</f>
        <v>30000000</v>
      </c>
      <c r="E34" s="104">
        <f>E35+E38</f>
        <v>31578950</v>
      </c>
      <c r="F34" s="104">
        <f>F35+F38</f>
        <v>0</v>
      </c>
    </row>
    <row r="35" spans="1:6" ht="117" customHeight="1">
      <c r="A35" s="105" t="s">
        <v>162</v>
      </c>
      <c r="B35" s="132" t="s">
        <v>164</v>
      </c>
      <c r="C35" s="132"/>
      <c r="D35" s="104">
        <f aca="true" t="shared" si="5" ref="D35:F36">D36</f>
        <v>0</v>
      </c>
      <c r="E35" s="104">
        <f t="shared" si="5"/>
        <v>31578950</v>
      </c>
      <c r="F35" s="104">
        <f t="shared" si="5"/>
        <v>0</v>
      </c>
    </row>
    <row r="36" spans="1:6" ht="40.5" customHeight="1">
      <c r="A36" s="105" t="s">
        <v>126</v>
      </c>
      <c r="B36" s="132" t="s">
        <v>164</v>
      </c>
      <c r="C36" s="132" t="s">
        <v>128</v>
      </c>
      <c r="D36" s="104">
        <f t="shared" si="5"/>
        <v>0</v>
      </c>
      <c r="E36" s="104">
        <f t="shared" si="5"/>
        <v>31578950</v>
      </c>
      <c r="F36" s="104">
        <f t="shared" si="5"/>
        <v>0</v>
      </c>
    </row>
    <row r="37" spans="1:6" ht="33" customHeight="1">
      <c r="A37" s="124" t="s">
        <v>127</v>
      </c>
      <c r="B37" s="133" t="s">
        <v>164</v>
      </c>
      <c r="C37" s="133" t="s">
        <v>129</v>
      </c>
      <c r="D37" s="89">
        <v>0</v>
      </c>
      <c r="E37" s="96">
        <v>31578950</v>
      </c>
      <c r="F37" s="48">
        <v>0</v>
      </c>
    </row>
    <row r="38" spans="1:6" ht="117" customHeight="1">
      <c r="A38" s="105" t="s">
        <v>163</v>
      </c>
      <c r="B38" s="132" t="s">
        <v>165</v>
      </c>
      <c r="C38" s="132"/>
      <c r="D38" s="141">
        <f aca="true" t="shared" si="6" ref="D38:F39">D39</f>
        <v>30000000</v>
      </c>
      <c r="E38" s="141">
        <f t="shared" si="6"/>
        <v>0</v>
      </c>
      <c r="F38" s="141">
        <f t="shared" si="6"/>
        <v>0</v>
      </c>
    </row>
    <row r="39" spans="1:6" ht="42" customHeight="1">
      <c r="A39" s="105" t="s">
        <v>126</v>
      </c>
      <c r="B39" s="132" t="s">
        <v>165</v>
      </c>
      <c r="C39" s="132" t="s">
        <v>128</v>
      </c>
      <c r="D39" s="141">
        <f t="shared" si="6"/>
        <v>30000000</v>
      </c>
      <c r="E39" s="141">
        <f t="shared" si="6"/>
        <v>0</v>
      </c>
      <c r="F39" s="141">
        <f t="shared" si="6"/>
        <v>0</v>
      </c>
    </row>
    <row r="40" spans="1:6" ht="33" customHeight="1">
      <c r="A40" s="124" t="s">
        <v>127</v>
      </c>
      <c r="B40" s="133" t="s">
        <v>165</v>
      </c>
      <c r="C40" s="133" t="s">
        <v>129</v>
      </c>
      <c r="D40" s="89">
        <v>30000000</v>
      </c>
      <c r="E40" s="96">
        <v>0</v>
      </c>
      <c r="F40" s="48">
        <v>0</v>
      </c>
    </row>
    <row r="41" spans="1:6" ht="39" customHeight="1">
      <c r="A41" s="16" t="s">
        <v>94</v>
      </c>
      <c r="B41" s="103" t="s">
        <v>92</v>
      </c>
      <c r="C41" s="103"/>
      <c r="D41" s="104">
        <f aca="true" t="shared" si="7" ref="D41:F43">D42</f>
        <v>4940944.43</v>
      </c>
      <c r="E41" s="104">
        <f t="shared" si="7"/>
        <v>4724736.8</v>
      </c>
      <c r="F41" s="104">
        <f t="shared" si="7"/>
        <v>2216491.2</v>
      </c>
    </row>
    <row r="42" spans="1:6" ht="34.5" customHeight="1">
      <c r="A42" s="16" t="s">
        <v>64</v>
      </c>
      <c r="B42" s="103" t="s">
        <v>93</v>
      </c>
      <c r="C42" s="103"/>
      <c r="D42" s="104">
        <f t="shared" si="7"/>
        <v>4940944.43</v>
      </c>
      <c r="E42" s="104">
        <f t="shared" si="7"/>
        <v>4724736.8</v>
      </c>
      <c r="F42" s="104">
        <f t="shared" si="7"/>
        <v>2216491.2</v>
      </c>
    </row>
    <row r="43" spans="1:6" ht="31.5" customHeight="1">
      <c r="A43" s="16" t="s">
        <v>73</v>
      </c>
      <c r="B43" s="103" t="s">
        <v>93</v>
      </c>
      <c r="C43" s="103" t="s">
        <v>14</v>
      </c>
      <c r="D43" s="104">
        <f t="shared" si="7"/>
        <v>4940944.43</v>
      </c>
      <c r="E43" s="104">
        <f t="shared" si="7"/>
        <v>4724736.8</v>
      </c>
      <c r="F43" s="104">
        <f t="shared" si="7"/>
        <v>2216491.2</v>
      </c>
    </row>
    <row r="44" spans="1:6" ht="34.5" customHeight="1">
      <c r="A44" s="70" t="s">
        <v>15</v>
      </c>
      <c r="B44" s="113" t="s">
        <v>93</v>
      </c>
      <c r="C44" s="40" t="s">
        <v>16</v>
      </c>
      <c r="D44" s="89">
        <v>4940944.43</v>
      </c>
      <c r="E44" s="96">
        <v>4724736.8</v>
      </c>
      <c r="F44" s="48">
        <v>2216491.2</v>
      </c>
    </row>
    <row r="45" spans="1:6" ht="36.75" customHeight="1">
      <c r="A45" s="87" t="s">
        <v>137</v>
      </c>
      <c r="B45" s="80" t="s">
        <v>17</v>
      </c>
      <c r="C45" s="80"/>
      <c r="D45" s="88">
        <f aca="true" t="shared" si="8" ref="D45:F46">D46</f>
        <v>3227539</v>
      </c>
      <c r="E45" s="88">
        <f t="shared" si="8"/>
        <v>3227539</v>
      </c>
      <c r="F45" s="53">
        <f t="shared" si="8"/>
        <v>603812.49</v>
      </c>
    </row>
    <row r="46" spans="1:6" ht="36.75" customHeight="1">
      <c r="A46" s="12" t="s">
        <v>96</v>
      </c>
      <c r="B46" s="80" t="s">
        <v>138</v>
      </c>
      <c r="C46" s="80"/>
      <c r="D46" s="88">
        <f t="shared" si="8"/>
        <v>3227539</v>
      </c>
      <c r="E46" s="88">
        <f t="shared" si="8"/>
        <v>3227539</v>
      </c>
      <c r="F46" s="53">
        <f t="shared" si="8"/>
        <v>603812.49</v>
      </c>
    </row>
    <row r="47" spans="1:6" ht="29.25" customHeight="1">
      <c r="A47" s="12" t="s">
        <v>8</v>
      </c>
      <c r="B47" s="25" t="s">
        <v>95</v>
      </c>
      <c r="C47" s="25"/>
      <c r="D47" s="52">
        <f>D48+D50</f>
        <v>3227539</v>
      </c>
      <c r="E47" s="52">
        <f>E48+E50</f>
        <v>3227539</v>
      </c>
      <c r="F47" s="53">
        <f>F48+F50</f>
        <v>603812.49</v>
      </c>
    </row>
    <row r="48" spans="1:6" ht="27.75" customHeight="1">
      <c r="A48" s="11" t="s">
        <v>9</v>
      </c>
      <c r="B48" s="25" t="s">
        <v>95</v>
      </c>
      <c r="C48" s="25" t="s">
        <v>10</v>
      </c>
      <c r="D48" s="52">
        <f>D49</f>
        <v>2760000</v>
      </c>
      <c r="E48" s="52">
        <f>E49</f>
        <v>2776646.51</v>
      </c>
      <c r="F48" s="53">
        <f>F49</f>
        <v>152920</v>
      </c>
    </row>
    <row r="49" spans="1:6" ht="36" customHeight="1">
      <c r="A49" s="8" t="s">
        <v>11</v>
      </c>
      <c r="B49" s="23" t="s">
        <v>95</v>
      </c>
      <c r="C49" s="23" t="s">
        <v>12</v>
      </c>
      <c r="D49" s="49">
        <v>2760000</v>
      </c>
      <c r="E49" s="47">
        <v>2776646.51</v>
      </c>
      <c r="F49" s="48">
        <v>152920</v>
      </c>
    </row>
    <row r="50" spans="1:6" ht="48.75" customHeight="1">
      <c r="A50" s="105" t="s">
        <v>126</v>
      </c>
      <c r="B50" s="33" t="s">
        <v>95</v>
      </c>
      <c r="C50" s="126" t="s">
        <v>128</v>
      </c>
      <c r="D50" s="125">
        <f>D51</f>
        <v>467539</v>
      </c>
      <c r="E50" s="125">
        <f>E51</f>
        <v>450892.49</v>
      </c>
      <c r="F50" s="104">
        <f>F51</f>
        <v>450892.49</v>
      </c>
    </row>
    <row r="51" spans="1:6" ht="44.25" customHeight="1">
      <c r="A51" s="124" t="s">
        <v>127</v>
      </c>
      <c r="B51" s="127" t="s">
        <v>95</v>
      </c>
      <c r="C51" s="128" t="s">
        <v>129</v>
      </c>
      <c r="D51" s="49">
        <v>467539</v>
      </c>
      <c r="E51" s="47">
        <v>450892.49</v>
      </c>
      <c r="F51" s="48">
        <v>450892.49</v>
      </c>
    </row>
    <row r="52" spans="1:6" ht="39.75" customHeight="1">
      <c r="A52" s="11" t="s">
        <v>139</v>
      </c>
      <c r="B52" s="25" t="s">
        <v>18</v>
      </c>
      <c r="C52" s="25"/>
      <c r="D52" s="52">
        <f aca="true" t="shared" si="9" ref="D52:F53">D53</f>
        <v>400000</v>
      </c>
      <c r="E52" s="52">
        <f t="shared" si="9"/>
        <v>400000</v>
      </c>
      <c r="F52" s="53">
        <f t="shared" si="9"/>
        <v>0</v>
      </c>
    </row>
    <row r="53" spans="1:6" ht="39.75" customHeight="1">
      <c r="A53" s="12" t="s">
        <v>98</v>
      </c>
      <c r="B53" s="25" t="s">
        <v>140</v>
      </c>
      <c r="C53" s="25"/>
      <c r="D53" s="52">
        <f t="shared" si="9"/>
        <v>400000</v>
      </c>
      <c r="E53" s="52">
        <f t="shared" si="9"/>
        <v>400000</v>
      </c>
      <c r="F53" s="53">
        <f t="shared" si="9"/>
        <v>0</v>
      </c>
    </row>
    <row r="54" spans="1:6" ht="39" customHeight="1">
      <c r="A54" s="12" t="s">
        <v>8</v>
      </c>
      <c r="B54" s="25" t="s">
        <v>97</v>
      </c>
      <c r="C54" s="25"/>
      <c r="D54" s="52">
        <f aca="true" t="shared" si="10" ref="D54:F55">D55</f>
        <v>400000</v>
      </c>
      <c r="E54" s="52">
        <f t="shared" si="10"/>
        <v>400000</v>
      </c>
      <c r="F54" s="53">
        <f t="shared" si="10"/>
        <v>0</v>
      </c>
    </row>
    <row r="55" spans="1:6" ht="24.75" customHeight="1">
      <c r="A55" s="11" t="s">
        <v>9</v>
      </c>
      <c r="B55" s="25" t="s">
        <v>97</v>
      </c>
      <c r="C55" s="25" t="s">
        <v>10</v>
      </c>
      <c r="D55" s="52">
        <f t="shared" si="10"/>
        <v>400000</v>
      </c>
      <c r="E55" s="52">
        <f t="shared" si="10"/>
        <v>400000</v>
      </c>
      <c r="F55" s="53">
        <f t="shared" si="10"/>
        <v>0</v>
      </c>
    </row>
    <row r="56" spans="1:6" ht="35.25" customHeight="1">
      <c r="A56" s="8" t="s">
        <v>11</v>
      </c>
      <c r="B56" s="23" t="s">
        <v>97</v>
      </c>
      <c r="C56" s="23" t="s">
        <v>12</v>
      </c>
      <c r="D56" s="49">
        <v>400000</v>
      </c>
      <c r="E56" s="47">
        <v>400000</v>
      </c>
      <c r="F56" s="48">
        <v>0</v>
      </c>
    </row>
    <row r="57" spans="1:6" ht="44.25" customHeight="1">
      <c r="A57" s="6" t="s">
        <v>99</v>
      </c>
      <c r="B57" s="20" t="s">
        <v>19</v>
      </c>
      <c r="C57" s="20"/>
      <c r="D57" s="45">
        <f>D58+D63</f>
        <v>7760090</v>
      </c>
      <c r="E57" s="45">
        <f>E58+E63</f>
        <v>4856148</v>
      </c>
      <c r="F57" s="44">
        <f>F58+F63</f>
        <v>0</v>
      </c>
    </row>
    <row r="58" spans="1:6" ht="45.75" customHeight="1">
      <c r="A58" s="6" t="s">
        <v>100</v>
      </c>
      <c r="B58" s="20" t="s">
        <v>20</v>
      </c>
      <c r="C58" s="20"/>
      <c r="D58" s="45">
        <f aca="true" t="shared" si="11" ref="D58:F61">D59</f>
        <v>1377763</v>
      </c>
      <c r="E58" s="45">
        <f t="shared" si="11"/>
        <v>115676</v>
      </c>
      <c r="F58" s="44">
        <f t="shared" si="11"/>
        <v>0</v>
      </c>
    </row>
    <row r="59" spans="1:6" ht="45.75" customHeight="1">
      <c r="A59" s="6" t="s">
        <v>102</v>
      </c>
      <c r="B59" s="20" t="s">
        <v>141</v>
      </c>
      <c r="C59" s="20"/>
      <c r="D59" s="45">
        <f t="shared" si="11"/>
        <v>1377763</v>
      </c>
      <c r="E59" s="45">
        <f t="shared" si="11"/>
        <v>115676</v>
      </c>
      <c r="F59" s="44">
        <f t="shared" si="11"/>
        <v>0</v>
      </c>
    </row>
    <row r="60" spans="1:6" ht="27" customHeight="1">
      <c r="A60" s="6" t="s">
        <v>8</v>
      </c>
      <c r="B60" s="20" t="s">
        <v>101</v>
      </c>
      <c r="C60" s="20"/>
      <c r="D60" s="45">
        <f t="shared" si="11"/>
        <v>1377763</v>
      </c>
      <c r="E60" s="45">
        <f t="shared" si="11"/>
        <v>115676</v>
      </c>
      <c r="F60" s="44">
        <f t="shared" si="11"/>
        <v>0</v>
      </c>
    </row>
    <row r="61" spans="1:6" ht="28.5" customHeight="1">
      <c r="A61" s="7" t="s">
        <v>9</v>
      </c>
      <c r="B61" s="20" t="s">
        <v>101</v>
      </c>
      <c r="C61" s="21" t="s">
        <v>10</v>
      </c>
      <c r="D61" s="45">
        <f t="shared" si="11"/>
        <v>1377763</v>
      </c>
      <c r="E61" s="45">
        <f t="shared" si="11"/>
        <v>115676</v>
      </c>
      <c r="F61" s="44">
        <f t="shared" si="11"/>
        <v>0</v>
      </c>
    </row>
    <row r="62" spans="1:6" ht="26.25" customHeight="1">
      <c r="A62" s="8" t="s">
        <v>11</v>
      </c>
      <c r="B62" s="23" t="s">
        <v>101</v>
      </c>
      <c r="C62" s="22" t="s">
        <v>12</v>
      </c>
      <c r="D62" s="46">
        <v>1377763</v>
      </c>
      <c r="E62" s="47">
        <v>115676</v>
      </c>
      <c r="F62" s="48">
        <v>0</v>
      </c>
    </row>
    <row r="63" spans="1:6" ht="36.75" customHeight="1">
      <c r="A63" s="6" t="s">
        <v>103</v>
      </c>
      <c r="B63" s="20" t="s">
        <v>21</v>
      </c>
      <c r="C63" s="20"/>
      <c r="D63" s="45">
        <f aca="true" t="shared" si="12" ref="D63:F64">D64</f>
        <v>6382327</v>
      </c>
      <c r="E63" s="45">
        <f t="shared" si="12"/>
        <v>4740472</v>
      </c>
      <c r="F63" s="44">
        <f t="shared" si="12"/>
        <v>0</v>
      </c>
    </row>
    <row r="64" spans="1:6" ht="36.75" customHeight="1">
      <c r="A64" s="6" t="s">
        <v>65</v>
      </c>
      <c r="B64" s="20" t="s">
        <v>142</v>
      </c>
      <c r="C64" s="20"/>
      <c r="D64" s="45">
        <f t="shared" si="12"/>
        <v>6382327</v>
      </c>
      <c r="E64" s="45">
        <f t="shared" si="12"/>
        <v>4740472</v>
      </c>
      <c r="F64" s="44">
        <f t="shared" si="12"/>
        <v>0</v>
      </c>
    </row>
    <row r="65" spans="1:6" ht="25.5" customHeight="1">
      <c r="A65" s="6" t="s">
        <v>8</v>
      </c>
      <c r="B65" s="20" t="s">
        <v>104</v>
      </c>
      <c r="C65" s="20"/>
      <c r="D65" s="45">
        <f aca="true" t="shared" si="13" ref="D65:F66">D66</f>
        <v>6382327</v>
      </c>
      <c r="E65" s="45">
        <f t="shared" si="13"/>
        <v>4740472</v>
      </c>
      <c r="F65" s="44">
        <f t="shared" si="13"/>
        <v>0</v>
      </c>
    </row>
    <row r="66" spans="1:6" ht="24.75" customHeight="1">
      <c r="A66" s="38" t="s">
        <v>9</v>
      </c>
      <c r="B66" s="73" t="s">
        <v>104</v>
      </c>
      <c r="C66" s="73" t="s">
        <v>10</v>
      </c>
      <c r="D66" s="54">
        <f t="shared" si="13"/>
        <v>6382327</v>
      </c>
      <c r="E66" s="54">
        <f t="shared" si="13"/>
        <v>4740472</v>
      </c>
      <c r="F66" s="97">
        <f t="shared" si="13"/>
        <v>0</v>
      </c>
    </row>
    <row r="67" spans="1:6" ht="34.5" customHeight="1">
      <c r="A67" s="35" t="s">
        <v>11</v>
      </c>
      <c r="B67" s="40" t="s">
        <v>104</v>
      </c>
      <c r="C67" s="40" t="s">
        <v>12</v>
      </c>
      <c r="D67" s="89">
        <v>6382327</v>
      </c>
      <c r="E67" s="96">
        <v>4740472</v>
      </c>
      <c r="F67" s="48">
        <v>0</v>
      </c>
    </row>
    <row r="68" spans="1:6" ht="41.25" customHeight="1">
      <c r="A68" s="33" t="s">
        <v>105</v>
      </c>
      <c r="B68" s="86" t="s">
        <v>22</v>
      </c>
      <c r="C68" s="86"/>
      <c r="D68" s="56">
        <f>D69+D74+D81+D86</f>
        <v>8748168</v>
      </c>
      <c r="E68" s="56">
        <f>E69+E74+E81+E86</f>
        <v>6948168</v>
      </c>
      <c r="F68" s="44">
        <f>F69+F74+F81+F86</f>
        <v>1206796.3599999999</v>
      </c>
    </row>
    <row r="69" spans="1:6" ht="32.25" customHeight="1">
      <c r="A69" s="33" t="s">
        <v>106</v>
      </c>
      <c r="B69" s="86" t="s">
        <v>108</v>
      </c>
      <c r="C69" s="86"/>
      <c r="D69" s="56">
        <f aca="true" t="shared" si="14" ref="D69:F70">D70</f>
        <v>150000</v>
      </c>
      <c r="E69" s="56">
        <f t="shared" si="14"/>
        <v>150000</v>
      </c>
      <c r="F69" s="44">
        <f t="shared" si="14"/>
        <v>21390.67</v>
      </c>
    </row>
    <row r="70" spans="1:6" ht="42" customHeight="1">
      <c r="A70" s="33" t="s">
        <v>107</v>
      </c>
      <c r="B70" s="86" t="s">
        <v>143</v>
      </c>
      <c r="C70" s="86"/>
      <c r="D70" s="56">
        <f t="shared" si="14"/>
        <v>150000</v>
      </c>
      <c r="E70" s="56">
        <f t="shared" si="14"/>
        <v>150000</v>
      </c>
      <c r="F70" s="44">
        <f t="shared" si="14"/>
        <v>21390.67</v>
      </c>
    </row>
    <row r="71" spans="1:6" ht="27" customHeight="1">
      <c r="A71" s="33" t="s">
        <v>8</v>
      </c>
      <c r="B71" s="86" t="s">
        <v>109</v>
      </c>
      <c r="C71" s="86"/>
      <c r="D71" s="56">
        <f aca="true" t="shared" si="15" ref="D71:F72">D72</f>
        <v>150000</v>
      </c>
      <c r="E71" s="56">
        <f t="shared" si="15"/>
        <v>150000</v>
      </c>
      <c r="F71" s="44">
        <f t="shared" si="15"/>
        <v>21390.67</v>
      </c>
    </row>
    <row r="72" spans="1:6" ht="32.25" customHeight="1">
      <c r="A72" s="36" t="s">
        <v>9</v>
      </c>
      <c r="B72" s="86" t="s">
        <v>109</v>
      </c>
      <c r="C72" s="86" t="s">
        <v>10</v>
      </c>
      <c r="D72" s="56">
        <f t="shared" si="15"/>
        <v>150000</v>
      </c>
      <c r="E72" s="56">
        <f t="shared" si="15"/>
        <v>150000</v>
      </c>
      <c r="F72" s="44">
        <f t="shared" si="15"/>
        <v>21390.67</v>
      </c>
    </row>
    <row r="73" spans="1:6" ht="42.75" customHeight="1">
      <c r="A73" s="70" t="s">
        <v>11</v>
      </c>
      <c r="B73" s="107" t="s">
        <v>109</v>
      </c>
      <c r="C73" s="107" t="s">
        <v>12</v>
      </c>
      <c r="D73" s="114">
        <v>150000</v>
      </c>
      <c r="E73" s="114">
        <v>150000</v>
      </c>
      <c r="F73" s="115">
        <v>21390.67</v>
      </c>
    </row>
    <row r="74" spans="1:6" ht="27.75" customHeight="1">
      <c r="A74" s="33" t="s">
        <v>110</v>
      </c>
      <c r="B74" s="86" t="s">
        <v>112</v>
      </c>
      <c r="C74" s="86"/>
      <c r="D74" s="45">
        <f aca="true" t="shared" si="16" ref="D74:F75">D75</f>
        <v>2556000</v>
      </c>
      <c r="E74" s="45">
        <f t="shared" si="16"/>
        <v>756000</v>
      </c>
      <c r="F74" s="44">
        <f t="shared" si="16"/>
        <v>0</v>
      </c>
    </row>
    <row r="75" spans="1:6" ht="53.25" customHeight="1">
      <c r="A75" s="33" t="s">
        <v>111</v>
      </c>
      <c r="B75" s="86" t="s">
        <v>144</v>
      </c>
      <c r="C75" s="86"/>
      <c r="D75" s="54">
        <f t="shared" si="16"/>
        <v>2556000</v>
      </c>
      <c r="E75" s="54">
        <f t="shared" si="16"/>
        <v>756000</v>
      </c>
      <c r="F75" s="44">
        <f t="shared" si="16"/>
        <v>0</v>
      </c>
    </row>
    <row r="76" spans="1:6" ht="29.25" customHeight="1">
      <c r="A76" s="33" t="s">
        <v>8</v>
      </c>
      <c r="B76" s="86" t="s">
        <v>113</v>
      </c>
      <c r="C76" s="86"/>
      <c r="D76" s="54">
        <f>D77+D79</f>
        <v>2556000</v>
      </c>
      <c r="E76" s="54">
        <f>E77+E79</f>
        <v>756000</v>
      </c>
      <c r="F76" s="44">
        <f>F77+F79</f>
        <v>0</v>
      </c>
    </row>
    <row r="77" spans="1:6" ht="27.75" customHeight="1">
      <c r="A77" s="36" t="s">
        <v>9</v>
      </c>
      <c r="B77" s="86" t="s">
        <v>113</v>
      </c>
      <c r="C77" s="111" t="s">
        <v>10</v>
      </c>
      <c r="D77" s="44">
        <f>D78</f>
        <v>2256000</v>
      </c>
      <c r="E77" s="71">
        <f>E78</f>
        <v>456000</v>
      </c>
      <c r="F77" s="44">
        <f>F78</f>
        <v>0</v>
      </c>
    </row>
    <row r="78" spans="1:6" ht="35.25" customHeight="1">
      <c r="A78" s="70" t="s">
        <v>11</v>
      </c>
      <c r="B78" s="85" t="s">
        <v>113</v>
      </c>
      <c r="C78" s="92" t="s">
        <v>12</v>
      </c>
      <c r="D78" s="74">
        <v>2256000</v>
      </c>
      <c r="E78" s="72">
        <v>456000</v>
      </c>
      <c r="F78" s="48">
        <v>0</v>
      </c>
    </row>
    <row r="79" spans="1:6" ht="35.25" customHeight="1">
      <c r="A79" s="36" t="s">
        <v>43</v>
      </c>
      <c r="B79" s="86" t="s">
        <v>113</v>
      </c>
      <c r="C79" s="116" t="s">
        <v>44</v>
      </c>
      <c r="D79" s="102">
        <f>D80</f>
        <v>300000</v>
      </c>
      <c r="E79" s="102">
        <f>E80</f>
        <v>300000</v>
      </c>
      <c r="F79" s="102">
        <f>F80</f>
        <v>0</v>
      </c>
    </row>
    <row r="80" spans="1:6" ht="59.25" customHeight="1">
      <c r="A80" s="70" t="s">
        <v>146</v>
      </c>
      <c r="B80" s="85" t="s">
        <v>113</v>
      </c>
      <c r="C80" s="92" t="s">
        <v>145</v>
      </c>
      <c r="D80" s="74">
        <v>300000</v>
      </c>
      <c r="E80" s="72">
        <v>300000</v>
      </c>
      <c r="F80" s="48">
        <v>0</v>
      </c>
    </row>
    <row r="81" spans="1:6" ht="27.75" customHeight="1">
      <c r="A81" s="33" t="s">
        <v>114</v>
      </c>
      <c r="B81" s="86" t="s">
        <v>115</v>
      </c>
      <c r="C81" s="86"/>
      <c r="D81" s="44">
        <f aca="true" t="shared" si="17" ref="D81:F83">D82</f>
        <v>5942168</v>
      </c>
      <c r="E81" s="44">
        <f t="shared" si="17"/>
        <v>5942168</v>
      </c>
      <c r="F81" s="44">
        <f t="shared" si="17"/>
        <v>1185405.69</v>
      </c>
    </row>
    <row r="82" spans="1:6" ht="27.75" customHeight="1">
      <c r="A82" s="33" t="s">
        <v>66</v>
      </c>
      <c r="B82" s="86" t="s">
        <v>147</v>
      </c>
      <c r="C82" s="86"/>
      <c r="D82" s="44">
        <f t="shared" si="17"/>
        <v>5942168</v>
      </c>
      <c r="E82" s="44">
        <f t="shared" si="17"/>
        <v>5942168</v>
      </c>
      <c r="F82" s="44">
        <f t="shared" si="17"/>
        <v>1185405.69</v>
      </c>
    </row>
    <row r="83" spans="1:6" ht="26.25" customHeight="1">
      <c r="A83" s="33" t="s">
        <v>8</v>
      </c>
      <c r="B83" s="86" t="s">
        <v>116</v>
      </c>
      <c r="C83" s="86"/>
      <c r="D83" s="56">
        <f>D84</f>
        <v>5942168</v>
      </c>
      <c r="E83" s="56">
        <f t="shared" si="17"/>
        <v>5942168</v>
      </c>
      <c r="F83" s="56">
        <f t="shared" si="17"/>
        <v>1185405.69</v>
      </c>
    </row>
    <row r="84" spans="1:6" ht="28.5" customHeight="1">
      <c r="A84" s="36" t="s">
        <v>9</v>
      </c>
      <c r="B84" s="86" t="s">
        <v>116</v>
      </c>
      <c r="C84" s="86" t="s">
        <v>10</v>
      </c>
      <c r="D84" s="45">
        <f>D85</f>
        <v>5942168</v>
      </c>
      <c r="E84" s="45">
        <f>E85</f>
        <v>5942168</v>
      </c>
      <c r="F84" s="44">
        <f>F85</f>
        <v>1185405.69</v>
      </c>
    </row>
    <row r="85" spans="1:6" ht="33.75" customHeight="1">
      <c r="A85" s="129" t="s">
        <v>11</v>
      </c>
      <c r="B85" s="130" t="s">
        <v>116</v>
      </c>
      <c r="C85" s="130" t="s">
        <v>12</v>
      </c>
      <c r="D85" s="57">
        <v>5942168</v>
      </c>
      <c r="E85" s="58">
        <v>5942168</v>
      </c>
      <c r="F85" s="131">
        <v>1185405.69</v>
      </c>
    </row>
    <row r="86" spans="1:6" ht="69.75" customHeight="1">
      <c r="A86" s="105" t="s">
        <v>148</v>
      </c>
      <c r="B86" s="132" t="s">
        <v>150</v>
      </c>
      <c r="C86" s="132"/>
      <c r="D86" s="102">
        <f aca="true" t="shared" si="18" ref="D86:F89">D87</f>
        <v>100000</v>
      </c>
      <c r="E86" s="102">
        <f t="shared" si="18"/>
        <v>100000</v>
      </c>
      <c r="F86" s="102">
        <f t="shared" si="18"/>
        <v>0</v>
      </c>
    </row>
    <row r="87" spans="1:6" ht="46.5" customHeight="1">
      <c r="A87" s="105" t="s">
        <v>149</v>
      </c>
      <c r="B87" s="132" t="s">
        <v>151</v>
      </c>
      <c r="C87" s="132"/>
      <c r="D87" s="102">
        <f t="shared" si="18"/>
        <v>100000</v>
      </c>
      <c r="E87" s="102">
        <f t="shared" si="18"/>
        <v>100000</v>
      </c>
      <c r="F87" s="102">
        <f t="shared" si="18"/>
        <v>0</v>
      </c>
    </row>
    <row r="88" spans="1:6" ht="37.5" customHeight="1">
      <c r="A88" s="105" t="s">
        <v>8</v>
      </c>
      <c r="B88" s="132" t="s">
        <v>152</v>
      </c>
      <c r="C88" s="132"/>
      <c r="D88" s="102">
        <f t="shared" si="18"/>
        <v>100000</v>
      </c>
      <c r="E88" s="102">
        <f t="shared" si="18"/>
        <v>100000</v>
      </c>
      <c r="F88" s="102">
        <f t="shared" si="18"/>
        <v>0</v>
      </c>
    </row>
    <row r="89" spans="1:6" ht="41.25" customHeight="1">
      <c r="A89" s="36" t="s">
        <v>9</v>
      </c>
      <c r="B89" s="132" t="s">
        <v>152</v>
      </c>
      <c r="C89" s="132" t="s">
        <v>10</v>
      </c>
      <c r="D89" s="102">
        <f t="shared" si="18"/>
        <v>100000</v>
      </c>
      <c r="E89" s="102">
        <f t="shared" si="18"/>
        <v>100000</v>
      </c>
      <c r="F89" s="102">
        <f t="shared" si="18"/>
        <v>0</v>
      </c>
    </row>
    <row r="90" spans="1:6" ht="45" customHeight="1">
      <c r="A90" s="70" t="s">
        <v>11</v>
      </c>
      <c r="B90" s="133" t="s">
        <v>152</v>
      </c>
      <c r="C90" s="133" t="s">
        <v>12</v>
      </c>
      <c r="D90" s="74">
        <v>100000</v>
      </c>
      <c r="E90" s="96">
        <v>100000</v>
      </c>
      <c r="F90" s="48">
        <v>0</v>
      </c>
    </row>
    <row r="91" spans="1:6" ht="42" customHeight="1">
      <c r="A91" s="36" t="s">
        <v>75</v>
      </c>
      <c r="B91" s="90" t="s">
        <v>74</v>
      </c>
      <c r="C91" s="90"/>
      <c r="D91" s="69">
        <f>D92</f>
        <v>4232876.76</v>
      </c>
      <c r="E91" s="69">
        <f>E92</f>
        <v>4232876.760000001</v>
      </c>
      <c r="F91" s="69">
        <f>F92</f>
        <v>4224258.69</v>
      </c>
    </row>
    <row r="92" spans="1:6" ht="59.25" customHeight="1">
      <c r="A92" s="16" t="s">
        <v>72</v>
      </c>
      <c r="B92" s="84" t="s">
        <v>76</v>
      </c>
      <c r="C92" s="84"/>
      <c r="D92" s="69">
        <f>D93+D95</f>
        <v>4232876.76</v>
      </c>
      <c r="E92" s="69">
        <f>E93+E95</f>
        <v>4232876.760000001</v>
      </c>
      <c r="F92" s="69">
        <f>F93+F95</f>
        <v>4224258.69</v>
      </c>
    </row>
    <row r="93" spans="1:6" ht="31.5" customHeight="1">
      <c r="A93" s="36" t="s">
        <v>9</v>
      </c>
      <c r="B93" s="84" t="s">
        <v>76</v>
      </c>
      <c r="C93" s="84" t="s">
        <v>10</v>
      </c>
      <c r="D93" s="69">
        <f>D94</f>
        <v>136000</v>
      </c>
      <c r="E93" s="95">
        <f>E94</f>
        <v>8618.07</v>
      </c>
      <c r="F93" s="69">
        <f>F94</f>
        <v>0</v>
      </c>
    </row>
    <row r="94" spans="1:6" ht="41.25" customHeight="1">
      <c r="A94" s="70" t="s">
        <v>11</v>
      </c>
      <c r="B94" s="85" t="s">
        <v>76</v>
      </c>
      <c r="C94" s="85" t="s">
        <v>12</v>
      </c>
      <c r="D94" s="89">
        <v>136000</v>
      </c>
      <c r="E94" s="55">
        <v>8618.07</v>
      </c>
      <c r="F94" s="48">
        <v>0</v>
      </c>
    </row>
    <row r="95" spans="1:6" ht="41.25" customHeight="1">
      <c r="A95" s="105" t="s">
        <v>126</v>
      </c>
      <c r="B95" s="84" t="s">
        <v>76</v>
      </c>
      <c r="C95" s="90" t="s">
        <v>128</v>
      </c>
      <c r="D95" s="141">
        <f>D96</f>
        <v>4096876.76</v>
      </c>
      <c r="E95" s="141">
        <f>E96</f>
        <v>4224258.69</v>
      </c>
      <c r="F95" s="141">
        <f>F96</f>
        <v>4224258.69</v>
      </c>
    </row>
    <row r="96" spans="1:6" ht="29.25" customHeight="1">
      <c r="A96" s="124" t="s">
        <v>127</v>
      </c>
      <c r="B96" s="85" t="s">
        <v>76</v>
      </c>
      <c r="C96" s="85" t="s">
        <v>129</v>
      </c>
      <c r="D96" s="89">
        <v>4096876.76</v>
      </c>
      <c r="E96" s="55">
        <v>4224258.69</v>
      </c>
      <c r="F96" s="48">
        <v>4224258.69</v>
      </c>
    </row>
    <row r="97" spans="1:6" ht="62.25" customHeight="1">
      <c r="A97" s="105" t="s">
        <v>117</v>
      </c>
      <c r="B97" s="106" t="s">
        <v>118</v>
      </c>
      <c r="C97" s="116"/>
      <c r="D97" s="104">
        <f>D101+D98</f>
        <v>417455</v>
      </c>
      <c r="E97" s="104">
        <f>E101+E98</f>
        <v>417455</v>
      </c>
      <c r="F97" s="104">
        <f>F101+F98</f>
        <v>0</v>
      </c>
    </row>
    <row r="98" spans="1:6" ht="62.25" customHeight="1">
      <c r="A98" s="105" t="s">
        <v>166</v>
      </c>
      <c r="B98" s="132" t="s">
        <v>167</v>
      </c>
      <c r="C98" s="126"/>
      <c r="D98" s="104">
        <f aca="true" t="shared" si="19" ref="D98:F99">D99</f>
        <v>63455</v>
      </c>
      <c r="E98" s="104">
        <f t="shared" si="19"/>
        <v>63455</v>
      </c>
      <c r="F98" s="104">
        <f t="shared" si="19"/>
        <v>0</v>
      </c>
    </row>
    <row r="99" spans="1:6" ht="38.25" customHeight="1">
      <c r="A99" s="36" t="s">
        <v>9</v>
      </c>
      <c r="B99" s="132" t="s">
        <v>167</v>
      </c>
      <c r="C99" s="126" t="s">
        <v>10</v>
      </c>
      <c r="D99" s="104">
        <f t="shared" si="19"/>
        <v>63455</v>
      </c>
      <c r="E99" s="104">
        <f t="shared" si="19"/>
        <v>63455</v>
      </c>
      <c r="F99" s="104">
        <f t="shared" si="19"/>
        <v>0</v>
      </c>
    </row>
    <row r="100" spans="1:6" ht="41.25" customHeight="1">
      <c r="A100" s="70" t="s">
        <v>11</v>
      </c>
      <c r="B100" s="133" t="s">
        <v>167</v>
      </c>
      <c r="C100" s="142" t="s">
        <v>12</v>
      </c>
      <c r="D100" s="122">
        <v>63455</v>
      </c>
      <c r="E100" s="122">
        <v>63455</v>
      </c>
      <c r="F100" s="122">
        <v>0</v>
      </c>
    </row>
    <row r="101" spans="1:6" ht="69" customHeight="1">
      <c r="A101" s="105" t="s">
        <v>154</v>
      </c>
      <c r="B101" s="106" t="s">
        <v>153</v>
      </c>
      <c r="C101" s="116"/>
      <c r="D101" s="104">
        <f aca="true" t="shared" si="20" ref="D101:F102">D102</f>
        <v>354000</v>
      </c>
      <c r="E101" s="104">
        <f t="shared" si="20"/>
        <v>354000</v>
      </c>
      <c r="F101" s="104">
        <f t="shared" si="20"/>
        <v>0</v>
      </c>
    </row>
    <row r="102" spans="1:6" ht="36.75" customHeight="1">
      <c r="A102" s="36" t="s">
        <v>9</v>
      </c>
      <c r="B102" s="106" t="s">
        <v>153</v>
      </c>
      <c r="C102" s="116" t="s">
        <v>10</v>
      </c>
      <c r="D102" s="104">
        <f t="shared" si="20"/>
        <v>354000</v>
      </c>
      <c r="E102" s="104">
        <f t="shared" si="20"/>
        <v>354000</v>
      </c>
      <c r="F102" s="104">
        <f t="shared" si="20"/>
        <v>0</v>
      </c>
    </row>
    <row r="103" spans="1:6" ht="46.5" customHeight="1">
      <c r="A103" s="70" t="s">
        <v>11</v>
      </c>
      <c r="B103" s="107" t="s">
        <v>153</v>
      </c>
      <c r="C103" s="92" t="s">
        <v>12</v>
      </c>
      <c r="D103" s="89">
        <v>354000</v>
      </c>
      <c r="E103" s="96">
        <v>354000</v>
      </c>
      <c r="F103" s="48">
        <v>0</v>
      </c>
    </row>
    <row r="104" spans="1:6" ht="61.5" customHeight="1">
      <c r="A104" s="117" t="s">
        <v>119</v>
      </c>
      <c r="B104" s="78" t="s">
        <v>23</v>
      </c>
      <c r="C104" s="37"/>
      <c r="D104" s="56">
        <f>D105+D118+D121+D127+D135+D138+D132+D113+D124</f>
        <v>19630358</v>
      </c>
      <c r="E104" s="56">
        <f>E105+E118+E121+E127+E135+E138+E132+E113+E124</f>
        <v>20205200</v>
      </c>
      <c r="F104" s="44">
        <f>F105+F118+F121+F127+F135+F138+F132+F113+F124</f>
        <v>3853000.09</v>
      </c>
    </row>
    <row r="105" spans="1:6" ht="12" customHeight="1">
      <c r="A105" s="10" t="s">
        <v>24</v>
      </c>
      <c r="B105" s="25" t="s">
        <v>25</v>
      </c>
      <c r="C105" s="20"/>
      <c r="D105" s="45">
        <f>D106+D108+D110</f>
        <v>14762459</v>
      </c>
      <c r="E105" s="45">
        <f>E106+E108+E110</f>
        <v>14762459</v>
      </c>
      <c r="F105" s="44">
        <f>F106+F108+F110</f>
        <v>3132063.88</v>
      </c>
    </row>
    <row r="106" spans="1:6" ht="60.75" customHeight="1">
      <c r="A106" s="7" t="s">
        <v>26</v>
      </c>
      <c r="B106" s="25" t="s">
        <v>25</v>
      </c>
      <c r="C106" s="21" t="s">
        <v>27</v>
      </c>
      <c r="D106" s="45">
        <f>D107</f>
        <v>11015665</v>
      </c>
      <c r="E106" s="45">
        <f>E107</f>
        <v>11015665</v>
      </c>
      <c r="F106" s="44">
        <f>F107</f>
        <v>2371773.71</v>
      </c>
    </row>
    <row r="107" spans="1:6" ht="32.25" customHeight="1">
      <c r="A107" s="8" t="s">
        <v>28</v>
      </c>
      <c r="B107" s="23" t="s">
        <v>25</v>
      </c>
      <c r="C107" s="22" t="s">
        <v>29</v>
      </c>
      <c r="D107" s="46">
        <v>11015665</v>
      </c>
      <c r="E107" s="47">
        <v>11015665</v>
      </c>
      <c r="F107" s="48">
        <v>2371773.71</v>
      </c>
    </row>
    <row r="108" spans="1:6" ht="24.75" customHeight="1">
      <c r="A108" s="7" t="s">
        <v>9</v>
      </c>
      <c r="B108" s="25" t="s">
        <v>25</v>
      </c>
      <c r="C108" s="26" t="s">
        <v>10</v>
      </c>
      <c r="D108" s="52">
        <f>D109</f>
        <v>3394794</v>
      </c>
      <c r="E108" s="52">
        <f>E109</f>
        <v>3394794</v>
      </c>
      <c r="F108" s="53">
        <f>F109</f>
        <v>598260.65</v>
      </c>
    </row>
    <row r="109" spans="1:6" ht="33.75">
      <c r="A109" s="8" t="s">
        <v>11</v>
      </c>
      <c r="B109" s="23" t="s">
        <v>25</v>
      </c>
      <c r="C109" s="22" t="s">
        <v>12</v>
      </c>
      <c r="D109" s="46">
        <v>3394794</v>
      </c>
      <c r="E109" s="61">
        <v>3394794</v>
      </c>
      <c r="F109" s="48">
        <v>598260.65</v>
      </c>
    </row>
    <row r="110" spans="1:6" s="14" customFormat="1" ht="15">
      <c r="A110" s="13" t="s">
        <v>43</v>
      </c>
      <c r="B110" s="25" t="s">
        <v>25</v>
      </c>
      <c r="C110" s="27" t="s">
        <v>44</v>
      </c>
      <c r="D110" s="63">
        <f>D111+D112</f>
        <v>352000</v>
      </c>
      <c r="E110" s="63">
        <f>E111+E112</f>
        <v>352000</v>
      </c>
      <c r="F110" s="64">
        <f>F111+F112</f>
        <v>162029.52</v>
      </c>
    </row>
    <row r="111" spans="1:6" s="14" customFormat="1" ht="15">
      <c r="A111" s="8" t="s">
        <v>61</v>
      </c>
      <c r="B111" s="79" t="s">
        <v>25</v>
      </c>
      <c r="C111" s="22" t="s">
        <v>60</v>
      </c>
      <c r="D111" s="46">
        <v>190000</v>
      </c>
      <c r="E111" s="61">
        <v>190000</v>
      </c>
      <c r="F111" s="48">
        <v>162029.52</v>
      </c>
    </row>
    <row r="112" spans="1:6" ht="15">
      <c r="A112" s="15" t="s">
        <v>30</v>
      </c>
      <c r="B112" s="79" t="s">
        <v>25</v>
      </c>
      <c r="C112" s="28" t="s">
        <v>31</v>
      </c>
      <c r="D112" s="65">
        <v>162000</v>
      </c>
      <c r="E112" s="66">
        <v>162000</v>
      </c>
      <c r="F112" s="48">
        <v>0</v>
      </c>
    </row>
    <row r="113" spans="1:6" ht="24" customHeight="1">
      <c r="A113" s="33" t="s">
        <v>120</v>
      </c>
      <c r="B113" s="90" t="s">
        <v>121</v>
      </c>
      <c r="C113" s="90"/>
      <c r="D113" s="118">
        <f>D114+D116</f>
        <v>1578667</v>
      </c>
      <c r="E113" s="118">
        <f>E114+E116</f>
        <v>1578667</v>
      </c>
      <c r="F113" s="119">
        <f>F114+F116</f>
        <v>104848.76</v>
      </c>
    </row>
    <row r="114" spans="1:6" ht="66.75" customHeight="1">
      <c r="A114" s="36" t="s">
        <v>26</v>
      </c>
      <c r="B114" s="90" t="s">
        <v>121</v>
      </c>
      <c r="C114" s="90" t="s">
        <v>27</v>
      </c>
      <c r="D114" s="118">
        <f>D115</f>
        <v>1071767</v>
      </c>
      <c r="E114" s="118">
        <f>E115</f>
        <v>1071767</v>
      </c>
      <c r="F114" s="119">
        <f>F115</f>
        <v>104848.76</v>
      </c>
    </row>
    <row r="115" spans="1:6" ht="32.25" customHeight="1">
      <c r="A115" s="70" t="s">
        <v>68</v>
      </c>
      <c r="B115" s="107" t="s">
        <v>121</v>
      </c>
      <c r="C115" s="107" t="s">
        <v>67</v>
      </c>
      <c r="D115" s="65">
        <v>1071767</v>
      </c>
      <c r="E115" s="66">
        <v>1071767</v>
      </c>
      <c r="F115" s="48">
        <v>104848.76</v>
      </c>
    </row>
    <row r="116" spans="1:6" ht="27.75" customHeight="1">
      <c r="A116" s="36" t="s">
        <v>9</v>
      </c>
      <c r="B116" s="90" t="s">
        <v>121</v>
      </c>
      <c r="C116" s="90" t="s">
        <v>10</v>
      </c>
      <c r="D116" s="118">
        <f>D117</f>
        <v>506900</v>
      </c>
      <c r="E116" s="118">
        <f>E117</f>
        <v>506900</v>
      </c>
      <c r="F116" s="119">
        <f>F117</f>
        <v>0</v>
      </c>
    </row>
    <row r="117" spans="1:6" ht="29.25" customHeight="1">
      <c r="A117" s="70" t="s">
        <v>11</v>
      </c>
      <c r="B117" s="107" t="s">
        <v>121</v>
      </c>
      <c r="C117" s="107" t="s">
        <v>12</v>
      </c>
      <c r="D117" s="65">
        <v>506900</v>
      </c>
      <c r="E117" s="66">
        <v>506900</v>
      </c>
      <c r="F117" s="48">
        <v>0</v>
      </c>
    </row>
    <row r="118" spans="1:6" ht="35.25" customHeight="1">
      <c r="A118" s="6" t="s">
        <v>32</v>
      </c>
      <c r="B118" s="76" t="s">
        <v>33</v>
      </c>
      <c r="C118" s="20"/>
      <c r="D118" s="45">
        <f aca="true" t="shared" si="21" ref="D118:F119">D119</f>
        <v>954220</v>
      </c>
      <c r="E118" s="45">
        <f t="shared" si="21"/>
        <v>954220</v>
      </c>
      <c r="F118" s="44">
        <f t="shared" si="21"/>
        <v>195852.45</v>
      </c>
    </row>
    <row r="119" spans="1:6" ht="61.5" customHeight="1">
      <c r="A119" s="7" t="s">
        <v>26</v>
      </c>
      <c r="B119" s="76" t="s">
        <v>33</v>
      </c>
      <c r="C119" s="21" t="s">
        <v>27</v>
      </c>
      <c r="D119" s="45">
        <f t="shared" si="21"/>
        <v>954220</v>
      </c>
      <c r="E119" s="45">
        <f t="shared" si="21"/>
        <v>954220</v>
      </c>
      <c r="F119" s="44">
        <f t="shared" si="21"/>
        <v>195852.45</v>
      </c>
    </row>
    <row r="120" spans="1:6" ht="26.25" customHeight="1">
      <c r="A120" s="29" t="s">
        <v>28</v>
      </c>
      <c r="B120" s="39" t="s">
        <v>33</v>
      </c>
      <c r="C120" s="34" t="s">
        <v>29</v>
      </c>
      <c r="D120" s="57">
        <v>954220</v>
      </c>
      <c r="E120" s="58">
        <v>954220</v>
      </c>
      <c r="F120" s="48">
        <v>195852.45</v>
      </c>
    </row>
    <row r="121" spans="1:6" ht="39.75" customHeight="1">
      <c r="A121" s="16" t="s">
        <v>62</v>
      </c>
      <c r="B121" s="77" t="s">
        <v>69</v>
      </c>
      <c r="C121" s="42"/>
      <c r="D121" s="59">
        <f aca="true" t="shared" si="22" ref="D121:F122">D122</f>
        <v>0</v>
      </c>
      <c r="E121" s="59">
        <f t="shared" si="22"/>
        <v>515592</v>
      </c>
      <c r="F121" s="51">
        <f t="shared" si="22"/>
        <v>85932</v>
      </c>
    </row>
    <row r="122" spans="1:6" ht="58.5" customHeight="1">
      <c r="A122" s="38" t="s">
        <v>26</v>
      </c>
      <c r="B122" s="77" t="s">
        <v>69</v>
      </c>
      <c r="C122" s="42" t="s">
        <v>27</v>
      </c>
      <c r="D122" s="59">
        <f t="shared" si="22"/>
        <v>0</v>
      </c>
      <c r="E122" s="59">
        <f t="shared" si="22"/>
        <v>515592</v>
      </c>
      <c r="F122" s="51">
        <f t="shared" si="22"/>
        <v>85932</v>
      </c>
    </row>
    <row r="123" spans="1:6" ht="26.25" customHeight="1">
      <c r="A123" s="35" t="s">
        <v>28</v>
      </c>
      <c r="B123" s="40" t="s">
        <v>69</v>
      </c>
      <c r="C123" s="41" t="s">
        <v>29</v>
      </c>
      <c r="D123" s="60">
        <v>0</v>
      </c>
      <c r="E123" s="55">
        <v>515592</v>
      </c>
      <c r="F123" s="48">
        <v>85932</v>
      </c>
    </row>
    <row r="124" spans="1:6" ht="26.25" customHeight="1">
      <c r="A124" s="117" t="s">
        <v>170</v>
      </c>
      <c r="B124" s="140" t="s">
        <v>168</v>
      </c>
      <c r="C124" s="143"/>
      <c r="D124" s="145">
        <f aca="true" t="shared" si="23" ref="D124:F125">D125</f>
        <v>0</v>
      </c>
      <c r="E124" s="145">
        <f t="shared" si="23"/>
        <v>59250</v>
      </c>
      <c r="F124" s="145">
        <f t="shared" si="23"/>
        <v>59250</v>
      </c>
    </row>
    <row r="125" spans="1:6" ht="26.25" customHeight="1">
      <c r="A125" s="117" t="s">
        <v>43</v>
      </c>
      <c r="B125" s="140" t="s">
        <v>168</v>
      </c>
      <c r="C125" s="143" t="s">
        <v>44</v>
      </c>
      <c r="D125" s="145">
        <f t="shared" si="23"/>
        <v>0</v>
      </c>
      <c r="E125" s="145">
        <f t="shared" si="23"/>
        <v>59250</v>
      </c>
      <c r="F125" s="145">
        <f t="shared" si="23"/>
        <v>59250</v>
      </c>
    </row>
    <row r="126" spans="1:6" ht="26.25" customHeight="1">
      <c r="A126" s="127" t="s">
        <v>171</v>
      </c>
      <c r="B126" s="146" t="s">
        <v>168</v>
      </c>
      <c r="C126" s="41" t="s">
        <v>169</v>
      </c>
      <c r="D126" s="74">
        <v>0</v>
      </c>
      <c r="E126" s="96">
        <v>59250</v>
      </c>
      <c r="F126" s="48">
        <v>59250</v>
      </c>
    </row>
    <row r="127" spans="1:6" ht="15" customHeight="1">
      <c r="A127" s="31" t="s">
        <v>34</v>
      </c>
      <c r="B127" s="80" t="s">
        <v>35</v>
      </c>
      <c r="C127" s="37"/>
      <c r="D127" s="56">
        <f>D128+D130</f>
        <v>500000</v>
      </c>
      <c r="E127" s="56">
        <f>E128+E130</f>
        <v>500000</v>
      </c>
      <c r="F127" s="120">
        <f>F128+F130</f>
        <v>46800</v>
      </c>
    </row>
    <row r="128" spans="1:6" ht="15.75" customHeight="1">
      <c r="A128" s="7" t="s">
        <v>43</v>
      </c>
      <c r="B128" s="25" t="s">
        <v>35</v>
      </c>
      <c r="C128" s="21" t="s">
        <v>44</v>
      </c>
      <c r="D128" s="45">
        <f>D129</f>
        <v>500000</v>
      </c>
      <c r="E128" s="45">
        <f>E129</f>
        <v>325700</v>
      </c>
      <c r="F128" s="44">
        <f>F129</f>
        <v>0</v>
      </c>
    </row>
    <row r="129" spans="1:6" ht="15">
      <c r="A129" s="29" t="s">
        <v>59</v>
      </c>
      <c r="B129" s="39" t="s">
        <v>35</v>
      </c>
      <c r="C129" s="34" t="s">
        <v>58</v>
      </c>
      <c r="D129" s="57">
        <v>500000</v>
      </c>
      <c r="E129" s="58">
        <v>325700</v>
      </c>
      <c r="F129" s="131">
        <v>0</v>
      </c>
    </row>
    <row r="130" spans="1:6" ht="26.25" customHeight="1">
      <c r="A130" s="16" t="s">
        <v>73</v>
      </c>
      <c r="B130" s="25" t="s">
        <v>35</v>
      </c>
      <c r="C130" s="143" t="s">
        <v>14</v>
      </c>
      <c r="D130" s="145">
        <f>D131</f>
        <v>0</v>
      </c>
      <c r="E130" s="145">
        <f>E131</f>
        <v>174300</v>
      </c>
      <c r="F130" s="145">
        <f>F131</f>
        <v>46800</v>
      </c>
    </row>
    <row r="131" spans="1:6" ht="36" customHeight="1">
      <c r="A131" s="35" t="s">
        <v>15</v>
      </c>
      <c r="B131" s="39" t="s">
        <v>35</v>
      </c>
      <c r="C131" s="41" t="s">
        <v>16</v>
      </c>
      <c r="D131" s="144">
        <v>0</v>
      </c>
      <c r="E131" s="134">
        <v>174300</v>
      </c>
      <c r="F131" s="115">
        <v>46800</v>
      </c>
    </row>
    <row r="132" spans="1:6" ht="31.5" customHeight="1">
      <c r="A132" s="16" t="s">
        <v>36</v>
      </c>
      <c r="B132" s="90" t="s">
        <v>37</v>
      </c>
      <c r="C132" s="91"/>
      <c r="D132" s="62">
        <f aca="true" t="shared" si="24" ref="D132:F133">D133</f>
        <v>645012</v>
      </c>
      <c r="E132" s="62">
        <f t="shared" si="24"/>
        <v>645012</v>
      </c>
      <c r="F132" s="83">
        <f t="shared" si="24"/>
        <v>161253</v>
      </c>
    </row>
    <row r="133" spans="1:6" ht="22.5">
      <c r="A133" s="16" t="s">
        <v>73</v>
      </c>
      <c r="B133" s="90" t="s">
        <v>37</v>
      </c>
      <c r="C133" s="91" t="s">
        <v>14</v>
      </c>
      <c r="D133" s="62">
        <f t="shared" si="24"/>
        <v>645012</v>
      </c>
      <c r="E133" s="62">
        <f t="shared" si="24"/>
        <v>645012</v>
      </c>
      <c r="F133" s="83">
        <f t="shared" si="24"/>
        <v>161253</v>
      </c>
    </row>
    <row r="134" spans="1:6" ht="22.5">
      <c r="A134" s="70" t="s">
        <v>38</v>
      </c>
      <c r="B134" s="85" t="s">
        <v>37</v>
      </c>
      <c r="C134" s="92" t="s">
        <v>39</v>
      </c>
      <c r="D134" s="46">
        <v>645012</v>
      </c>
      <c r="E134" s="47">
        <v>645012</v>
      </c>
      <c r="F134" s="48">
        <v>161253</v>
      </c>
    </row>
    <row r="135" spans="1:6" ht="31.5" customHeight="1">
      <c r="A135" s="6" t="s">
        <v>8</v>
      </c>
      <c r="B135" s="25" t="s">
        <v>40</v>
      </c>
      <c r="C135" s="26"/>
      <c r="D135" s="52">
        <f aca="true" t="shared" si="25" ref="D135:F136">D136</f>
        <v>800000</v>
      </c>
      <c r="E135" s="52">
        <f t="shared" si="25"/>
        <v>800000</v>
      </c>
      <c r="F135" s="53">
        <f t="shared" si="25"/>
        <v>67000</v>
      </c>
    </row>
    <row r="136" spans="1:6" ht="24.75" customHeight="1">
      <c r="A136" s="11" t="s">
        <v>9</v>
      </c>
      <c r="B136" s="25" t="s">
        <v>40</v>
      </c>
      <c r="C136" s="26" t="s">
        <v>10</v>
      </c>
      <c r="D136" s="52">
        <f t="shared" si="25"/>
        <v>800000</v>
      </c>
      <c r="E136" s="52">
        <f t="shared" si="25"/>
        <v>800000</v>
      </c>
      <c r="F136" s="53">
        <f t="shared" si="25"/>
        <v>67000</v>
      </c>
    </row>
    <row r="137" spans="1:6" ht="36.75" customHeight="1">
      <c r="A137" s="135" t="s">
        <v>11</v>
      </c>
      <c r="B137" s="136" t="s">
        <v>40</v>
      </c>
      <c r="C137" s="137" t="s">
        <v>12</v>
      </c>
      <c r="D137" s="138">
        <v>800000</v>
      </c>
      <c r="E137" s="109">
        <v>800000</v>
      </c>
      <c r="F137" s="139">
        <v>67000</v>
      </c>
    </row>
    <row r="138" spans="1:6" ht="41.25" customHeight="1">
      <c r="A138" s="30" t="s">
        <v>122</v>
      </c>
      <c r="B138" s="24" t="s">
        <v>70</v>
      </c>
      <c r="C138" s="27"/>
      <c r="D138" s="50">
        <f aca="true" t="shared" si="26" ref="D138:F139">D139</f>
        <v>390000</v>
      </c>
      <c r="E138" s="50">
        <f t="shared" si="26"/>
        <v>390000</v>
      </c>
      <c r="F138" s="51">
        <f t="shared" si="26"/>
        <v>0</v>
      </c>
    </row>
    <row r="139" spans="1:6" ht="28.5" customHeight="1">
      <c r="A139" s="11" t="s">
        <v>9</v>
      </c>
      <c r="B139" s="24" t="s">
        <v>70</v>
      </c>
      <c r="C139" s="27" t="s">
        <v>10</v>
      </c>
      <c r="D139" s="50">
        <f t="shared" si="26"/>
        <v>390000</v>
      </c>
      <c r="E139" s="50">
        <f t="shared" si="26"/>
        <v>390000</v>
      </c>
      <c r="F139" s="51">
        <f t="shared" si="26"/>
        <v>0</v>
      </c>
    </row>
    <row r="140" spans="1:6" ht="27" customHeight="1">
      <c r="A140" s="8" t="s">
        <v>11</v>
      </c>
      <c r="B140" s="23" t="s">
        <v>70</v>
      </c>
      <c r="C140" s="22" t="s">
        <v>12</v>
      </c>
      <c r="D140" s="46">
        <v>390000</v>
      </c>
      <c r="E140" s="58">
        <v>390000</v>
      </c>
      <c r="F140" s="48">
        <v>0</v>
      </c>
    </row>
    <row r="141" spans="1:6" ht="56.25" customHeight="1">
      <c r="A141" s="33" t="s">
        <v>80</v>
      </c>
      <c r="B141" s="86" t="s">
        <v>77</v>
      </c>
      <c r="C141" s="86"/>
      <c r="D141" s="100">
        <f>D142</f>
        <v>0</v>
      </c>
      <c r="E141" s="100">
        <f>E142</f>
        <v>2299642.74</v>
      </c>
      <c r="F141" s="102">
        <f>F142</f>
        <v>0</v>
      </c>
    </row>
    <row r="142" spans="1:6" ht="57" customHeight="1">
      <c r="A142" s="33" t="s">
        <v>81</v>
      </c>
      <c r="B142" s="86" t="s">
        <v>78</v>
      </c>
      <c r="C142" s="86"/>
      <c r="D142" s="100">
        <f aca="true" t="shared" si="27" ref="D142:F143">D143</f>
        <v>0</v>
      </c>
      <c r="E142" s="100">
        <f t="shared" si="27"/>
        <v>2299642.74</v>
      </c>
      <c r="F142" s="102">
        <f t="shared" si="27"/>
        <v>0</v>
      </c>
    </row>
    <row r="143" spans="1:6" ht="27" customHeight="1">
      <c r="A143" s="36" t="s">
        <v>13</v>
      </c>
      <c r="B143" s="86" t="s">
        <v>78</v>
      </c>
      <c r="C143" s="86" t="s">
        <v>14</v>
      </c>
      <c r="D143" s="100">
        <f t="shared" si="27"/>
        <v>0</v>
      </c>
      <c r="E143" s="100">
        <f t="shared" si="27"/>
        <v>2299642.74</v>
      </c>
      <c r="F143" s="102">
        <f t="shared" si="27"/>
        <v>0</v>
      </c>
    </row>
    <row r="144" spans="1:6" ht="25.5" customHeight="1">
      <c r="A144" s="70" t="s">
        <v>82</v>
      </c>
      <c r="B144" s="85" t="s">
        <v>78</v>
      </c>
      <c r="C144" s="85" t="s">
        <v>79</v>
      </c>
      <c r="D144" s="108">
        <v>0</v>
      </c>
      <c r="E144" s="109">
        <v>2299642.74</v>
      </c>
      <c r="F144" s="110">
        <v>0</v>
      </c>
    </row>
    <row r="145" spans="1:6" ht="15">
      <c r="A145" s="11" t="s">
        <v>41</v>
      </c>
      <c r="B145" s="25" t="s">
        <v>42</v>
      </c>
      <c r="C145" s="26"/>
      <c r="D145" s="52">
        <f>D149+D152+D155+D158+D146</f>
        <v>10583781</v>
      </c>
      <c r="E145" s="52">
        <f>E149+E152+E155+E158+E146</f>
        <v>10583781</v>
      </c>
      <c r="F145" s="53">
        <f>F149+F152+F155+F158+F146</f>
        <v>4198697</v>
      </c>
    </row>
    <row r="146" spans="1:6" ht="95.25" customHeight="1">
      <c r="A146" s="11" t="s">
        <v>173</v>
      </c>
      <c r="B146" s="25" t="s">
        <v>172</v>
      </c>
      <c r="C146" s="26"/>
      <c r="D146" s="52">
        <f aca="true" t="shared" si="28" ref="D146:F147">D147</f>
        <v>6500000</v>
      </c>
      <c r="E146" s="52">
        <f t="shared" si="28"/>
        <v>6500000</v>
      </c>
      <c r="F146" s="53">
        <f t="shared" si="28"/>
        <v>3177751.75</v>
      </c>
    </row>
    <row r="147" spans="1:6" ht="25.5" customHeight="1">
      <c r="A147" s="6" t="s">
        <v>47</v>
      </c>
      <c r="B147" s="25" t="s">
        <v>172</v>
      </c>
      <c r="C147" s="26" t="s">
        <v>48</v>
      </c>
      <c r="D147" s="52">
        <f t="shared" si="28"/>
        <v>6500000</v>
      </c>
      <c r="E147" s="52">
        <f t="shared" si="28"/>
        <v>6500000</v>
      </c>
      <c r="F147" s="53">
        <f t="shared" si="28"/>
        <v>3177751.75</v>
      </c>
    </row>
    <row r="148" spans="1:6" ht="25.5" customHeight="1">
      <c r="A148" s="9" t="s">
        <v>49</v>
      </c>
      <c r="B148" s="147" t="s">
        <v>172</v>
      </c>
      <c r="C148" s="149" t="s">
        <v>50</v>
      </c>
      <c r="D148" s="150">
        <v>6500000</v>
      </c>
      <c r="E148" s="150">
        <v>6500000</v>
      </c>
      <c r="F148" s="151">
        <v>3177751.75</v>
      </c>
    </row>
    <row r="149" spans="1:6" ht="45">
      <c r="A149" s="6" t="s">
        <v>45</v>
      </c>
      <c r="B149" s="25" t="s">
        <v>46</v>
      </c>
      <c r="C149" s="20"/>
      <c r="D149" s="45">
        <f aca="true" t="shared" si="29" ref="D149:F150">D150</f>
        <v>421632</v>
      </c>
      <c r="E149" s="45">
        <f t="shared" si="29"/>
        <v>421632</v>
      </c>
      <c r="F149" s="44">
        <f t="shared" si="29"/>
        <v>105408</v>
      </c>
    </row>
    <row r="150" spans="1:6" ht="24" customHeight="1">
      <c r="A150" s="6" t="s">
        <v>47</v>
      </c>
      <c r="B150" s="25" t="s">
        <v>46</v>
      </c>
      <c r="C150" s="20" t="s">
        <v>48</v>
      </c>
      <c r="D150" s="45">
        <f t="shared" si="29"/>
        <v>421632</v>
      </c>
      <c r="E150" s="45">
        <f t="shared" si="29"/>
        <v>421632</v>
      </c>
      <c r="F150" s="44">
        <f t="shared" si="29"/>
        <v>105408</v>
      </c>
    </row>
    <row r="151" spans="1:6" ht="26.25" customHeight="1">
      <c r="A151" s="9" t="s">
        <v>49</v>
      </c>
      <c r="B151" s="23" t="s">
        <v>46</v>
      </c>
      <c r="C151" s="23" t="s">
        <v>50</v>
      </c>
      <c r="D151" s="49">
        <v>421632</v>
      </c>
      <c r="E151" s="47">
        <v>421632</v>
      </c>
      <c r="F151" s="48">
        <v>105408</v>
      </c>
    </row>
    <row r="152" spans="1:6" ht="33.75">
      <c r="A152" s="12" t="s">
        <v>51</v>
      </c>
      <c r="B152" s="25" t="s">
        <v>52</v>
      </c>
      <c r="C152" s="25"/>
      <c r="D152" s="52">
        <f aca="true" t="shared" si="30" ref="D152:F153">D153</f>
        <v>230000</v>
      </c>
      <c r="E152" s="52">
        <f t="shared" si="30"/>
        <v>230000</v>
      </c>
      <c r="F152" s="53">
        <f t="shared" si="30"/>
        <v>57500</v>
      </c>
    </row>
    <row r="153" spans="1:6" ht="24" customHeight="1">
      <c r="A153" s="6" t="s">
        <v>47</v>
      </c>
      <c r="B153" s="25" t="s">
        <v>52</v>
      </c>
      <c r="C153" s="25" t="s">
        <v>48</v>
      </c>
      <c r="D153" s="52">
        <f t="shared" si="30"/>
        <v>230000</v>
      </c>
      <c r="E153" s="52">
        <f t="shared" si="30"/>
        <v>230000</v>
      </c>
      <c r="F153" s="53">
        <f t="shared" si="30"/>
        <v>57500</v>
      </c>
    </row>
    <row r="154" spans="1:6" ht="21.75" customHeight="1">
      <c r="A154" s="9" t="s">
        <v>49</v>
      </c>
      <c r="B154" s="23" t="s">
        <v>52</v>
      </c>
      <c r="C154" s="23" t="s">
        <v>50</v>
      </c>
      <c r="D154" s="49">
        <v>230000</v>
      </c>
      <c r="E154" s="47">
        <v>230000</v>
      </c>
      <c r="F154" s="48">
        <v>57500</v>
      </c>
    </row>
    <row r="155" spans="1:6" ht="30.75" customHeight="1">
      <c r="A155" s="6" t="s">
        <v>53</v>
      </c>
      <c r="B155" s="25" t="s">
        <v>54</v>
      </c>
      <c r="C155" s="20"/>
      <c r="D155" s="45">
        <f aca="true" t="shared" si="31" ref="D155:F156">D156</f>
        <v>75256</v>
      </c>
      <c r="E155" s="45">
        <f t="shared" si="31"/>
        <v>75256</v>
      </c>
      <c r="F155" s="44">
        <f t="shared" si="31"/>
        <v>18814</v>
      </c>
    </row>
    <row r="156" spans="1:6" ht="30.75" customHeight="1">
      <c r="A156" s="6" t="s">
        <v>47</v>
      </c>
      <c r="B156" s="25" t="s">
        <v>54</v>
      </c>
      <c r="C156" s="20" t="s">
        <v>48</v>
      </c>
      <c r="D156" s="45">
        <f t="shared" si="31"/>
        <v>75256</v>
      </c>
      <c r="E156" s="45">
        <f t="shared" si="31"/>
        <v>75256</v>
      </c>
      <c r="F156" s="44">
        <f t="shared" si="31"/>
        <v>18814</v>
      </c>
    </row>
    <row r="157" spans="1:6" ht="30.75" customHeight="1">
      <c r="A157" s="9" t="s">
        <v>49</v>
      </c>
      <c r="B157" s="147" t="s">
        <v>54</v>
      </c>
      <c r="C157" s="112" t="s">
        <v>50</v>
      </c>
      <c r="D157" s="148">
        <v>75256</v>
      </c>
      <c r="E157" s="148">
        <v>75256</v>
      </c>
      <c r="F157" s="110">
        <v>18814</v>
      </c>
    </row>
    <row r="158" spans="1:6" ht="55.5" customHeight="1">
      <c r="A158" s="6" t="s">
        <v>55</v>
      </c>
      <c r="B158" s="25" t="s">
        <v>56</v>
      </c>
      <c r="C158" s="20"/>
      <c r="D158" s="45">
        <f aca="true" t="shared" si="32" ref="D158:F159">D159</f>
        <v>3356893</v>
      </c>
      <c r="E158" s="45">
        <f t="shared" si="32"/>
        <v>3356893</v>
      </c>
      <c r="F158" s="44">
        <f t="shared" si="32"/>
        <v>839223.25</v>
      </c>
    </row>
    <row r="159" spans="1:6" ht="15">
      <c r="A159" s="6" t="s">
        <v>47</v>
      </c>
      <c r="B159" s="25" t="s">
        <v>56</v>
      </c>
      <c r="C159" s="20" t="s">
        <v>48</v>
      </c>
      <c r="D159" s="45">
        <f t="shared" si="32"/>
        <v>3356893</v>
      </c>
      <c r="E159" s="45">
        <f t="shared" si="32"/>
        <v>3356893</v>
      </c>
      <c r="F159" s="44">
        <f t="shared" si="32"/>
        <v>839223.25</v>
      </c>
    </row>
    <row r="160" spans="1:6" ht="15">
      <c r="A160" s="9" t="s">
        <v>49</v>
      </c>
      <c r="B160" s="23" t="s">
        <v>56</v>
      </c>
      <c r="C160" s="23" t="s">
        <v>50</v>
      </c>
      <c r="D160" s="49">
        <v>3356893</v>
      </c>
      <c r="E160" s="47">
        <v>3356893</v>
      </c>
      <c r="F160" s="48">
        <v>839223.25</v>
      </c>
    </row>
    <row r="161" spans="1:6" ht="15">
      <c r="A161" s="5" t="s">
        <v>57</v>
      </c>
      <c r="B161" s="25"/>
      <c r="C161" s="20"/>
      <c r="D161" s="67">
        <f>D12+D45+D52+D57+D91+D104+D145+D68+D141+D97</f>
        <v>135599880.19</v>
      </c>
      <c r="E161" s="67">
        <f>E12+E45+E52+E57+E91+E104+E145+E68+E141+E97</f>
        <v>138258157.3</v>
      </c>
      <c r="F161" s="68">
        <f>F12+F45+F52+F57+F91+F104+F145+F68+F141+F97</f>
        <v>26668224.599999998</v>
      </c>
    </row>
    <row r="162" spans="2:6" ht="15">
      <c r="B162" s="81"/>
      <c r="F162" s="2"/>
    </row>
    <row r="163" spans="2:6" ht="15">
      <c r="B163" s="81"/>
      <c r="F163" s="2"/>
    </row>
    <row r="164" spans="2:6" ht="11.25" customHeight="1">
      <c r="B164" s="81"/>
      <c r="F164" s="2"/>
    </row>
    <row r="165" ht="15">
      <c r="F165" s="2"/>
    </row>
    <row r="166" ht="15">
      <c r="F166" s="2"/>
    </row>
    <row r="167" ht="12.75" customHeight="1">
      <c r="F167" s="2"/>
    </row>
    <row r="168" ht="12" customHeight="1">
      <c r="F168" s="2"/>
    </row>
    <row r="169" ht="15">
      <c r="F169" s="2"/>
    </row>
    <row r="170" ht="15">
      <c r="F170" s="2"/>
    </row>
    <row r="171" ht="15">
      <c r="F171" s="2"/>
    </row>
    <row r="172" ht="11.25" customHeight="1">
      <c r="F172" s="2"/>
    </row>
    <row r="173" ht="15">
      <c r="F173" s="2"/>
    </row>
    <row r="174" ht="15">
      <c r="F174" s="2"/>
    </row>
    <row r="175" ht="15">
      <c r="F175" s="2"/>
    </row>
    <row r="176" ht="15">
      <c r="F176" s="2"/>
    </row>
    <row r="177" ht="12" customHeight="1">
      <c r="F177" s="2"/>
    </row>
    <row r="178" ht="15">
      <c r="F178" s="2"/>
    </row>
    <row r="179" ht="15">
      <c r="F179" s="2"/>
    </row>
    <row r="180" ht="15">
      <c r="F180" s="2"/>
    </row>
    <row r="181" ht="12.75" customHeight="1">
      <c r="F181" s="2"/>
    </row>
    <row r="182" ht="15">
      <c r="F182" s="2"/>
    </row>
    <row r="183" ht="15">
      <c r="F183" s="2"/>
    </row>
    <row r="184" ht="15">
      <c r="F184" s="2"/>
    </row>
    <row r="185" ht="15">
      <c r="F185" s="2"/>
    </row>
    <row r="186" ht="11.25" customHeight="1">
      <c r="F186" s="2"/>
    </row>
    <row r="187" ht="15">
      <c r="F187" s="2"/>
    </row>
    <row r="188" ht="15">
      <c r="F188" s="2"/>
    </row>
  </sheetData>
  <sheetProtection selectLockedCells="1" selectUnlockedCells="1"/>
  <mergeCells count="4">
    <mergeCell ref="A3:F3"/>
    <mergeCell ref="A4:F4"/>
    <mergeCell ref="A1:F1"/>
    <mergeCell ref="A2:F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2024-04-09T09:40:23Z</cp:lastPrinted>
  <dcterms:modified xsi:type="dcterms:W3CDTF">2024-04-09T09:40:25Z</dcterms:modified>
  <cp:category/>
  <cp:version/>
  <cp:contentType/>
  <cp:contentStatus/>
</cp:coreProperties>
</file>