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<sst xmlns="http://schemas.openxmlformats.org/spreadsheetml/2006/main" count="712" uniqueCount="215">
  <si>
    <t>(рублей)</t>
  </si>
  <si>
    <t>Наименование</t>
  </si>
  <si>
    <t>Целевая статья</t>
  </si>
  <si>
    <t>Группы и подгруппы видов расходов</t>
  </si>
  <si>
    <t>Администрация городского поселения "Город Таруса"</t>
  </si>
  <si>
    <t>ОБЩЕГОСУДАРСТВЕННЫЕ ВОПРОСЫ</t>
  </si>
  <si>
    <t>0100</t>
  </si>
  <si>
    <t>Осуществление переданных полномочий</t>
  </si>
  <si>
    <t>Межбюджетные трансферты</t>
  </si>
  <si>
    <t>500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</si>
  <si>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</si>
  <si>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</si>
  <si>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</si>
  <si>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</si>
  <si>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</si>
  <si>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</si>
  <si>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</si>
  <si>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</si>
  <si>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</si>
  <si>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</si>
  <si>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</si>
  <si>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</si>
  <si>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</si>
  <si>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</si>
  <si>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</si>
  <si>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</si>
  <si>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</si>
  <si>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</t>
  </si>
  <si>
    <t>Осуществление полномочий по формированию архивных фондов поселения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</si>
  <si>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</si>
  <si>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</si>
  <si>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</si>
  <si>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</si>
  <si>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Осуществление полномочий по организации и осуществлению мероприятий по территориальной обороне и гражданской обороне</t>
  </si>
  <si>
    <t>НАЦИОНАЛЬНАЯ ЭКОНОМИКА</t>
  </si>
  <si>
    <t>0400</t>
  </si>
  <si>
    <t>Транспорт</t>
  </si>
  <si>
    <t>0408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</si>
  <si>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</si>
  <si>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</si>
  <si>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</si>
  <si>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</si>
  <si>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</si>
  <si>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</si>
  <si>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</si>
  <si>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</si>
  <si>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</si>
  <si>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0502</t>
  </si>
  <si>
    <t>810</t>
  </si>
  <si>
    <t>0503</t>
  </si>
  <si>
    <t>Подпрограмма "Благоустройство территории городского поселения "Город Таруса"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</si>
  <si>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</si>
  <si>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</si>
  <si>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</si>
  <si>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</si>
  <si>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</si>
  <si>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</si>
  <si>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</si>
  <si>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</si>
  <si>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Социальное обеспечение и иные выплаты населению</t>
  </si>
  <si>
    <t>300</t>
  </si>
  <si>
    <t>320</t>
  </si>
  <si>
    <t>Итого</t>
  </si>
  <si>
    <t>% выполнения к годовым назначениям</t>
  </si>
  <si>
    <t xml:space="preserve">к Решению Городской Думы городского  </t>
  </si>
  <si>
    <t>городского поселения "Город Таруса"</t>
  </si>
  <si>
    <t xml:space="preserve">                                                                                                                                                                                                    </t>
  </si>
  <si>
    <t>Стимулирование руководителей исполнительно-распорядительных органов муниципальных образований области</t>
  </si>
  <si>
    <t xml:space="preserve"> </t>
  </si>
  <si>
    <t>Приложение № 4</t>
  </si>
  <si>
    <t>Выполнение других обязательств местного бюджета</t>
  </si>
  <si>
    <t>Закупка товаров, работ и услуг для обеспечения государственных (муниципальных) нужд</t>
  </si>
  <si>
    <t>Основное мероприятие "Содержание и ремонт дорог городского поселения " Город Таруса""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</si>
  <si>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</si>
  <si>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полномочий по участию в предупреждению и ликвидации последствий чрезвычайных ситуаций в границах поселений</t>
  </si>
  <si>
    <t>Подпрограмма "Капитальный ремонт  и содержание муниципального жилищного фонда"</t>
  </si>
  <si>
    <t>Коммунальное хозяйство</t>
  </si>
  <si>
    <t>Благоустройство</t>
  </si>
  <si>
    <t>Расходы на выплаты персоналу казенных учреждений</t>
  </si>
  <si>
    <t>Мероприяти по установлению дорожных разметок и знаков</t>
  </si>
  <si>
    <t>Исполнение судебных актов</t>
  </si>
  <si>
    <t>Мероприятия по улучшению освещения улиц города Таруса</t>
  </si>
  <si>
    <t>Реализация проектов развития общественной инфраструктуры муниципальных образований. основанных на местных инициативах</t>
  </si>
  <si>
    <t>Прочие мероприятия в области социальной политики</t>
  </si>
  <si>
    <t>Публичные нормативные социальные выплаты гражданам</t>
  </si>
  <si>
    <t>110</t>
  </si>
  <si>
    <t>830</t>
  </si>
  <si>
    <t>310</t>
  </si>
  <si>
    <t>Социальные выплаты гражданам, кроме публичных нормативных социальных выплат</t>
  </si>
  <si>
    <t>54 0 00 00000</t>
  </si>
  <si>
    <t>54 0 00 00400</t>
  </si>
  <si>
    <t>54 0 00 00450</t>
  </si>
  <si>
    <t>87 0 00 00000</t>
  </si>
  <si>
    <t>87 0 00 71170</t>
  </si>
  <si>
    <t>54 0 00 00920</t>
  </si>
  <si>
    <t>87 0 00 71230</t>
  </si>
  <si>
    <t>87 0 00 71080</t>
  </si>
  <si>
    <t>87 0 00 71070</t>
  </si>
  <si>
    <t>24 0 00 00000</t>
  </si>
  <si>
    <t>24 1 00 00000</t>
  </si>
  <si>
    <t>24 2 00 00000</t>
  </si>
  <si>
    <t>24 2 00 00920</t>
  </si>
  <si>
    <t>05 0 00 00000</t>
  </si>
  <si>
    <t>05 2 00 00000</t>
  </si>
  <si>
    <t>30 0 00 00000</t>
  </si>
  <si>
    <t xml:space="preserve">30 2 00 00000 </t>
  </si>
  <si>
    <t>11 0 00 0000</t>
  </si>
  <si>
    <t>54 0 00 00730</t>
  </si>
  <si>
    <t>Подпрограмма "Обеспечение жильем молодых семей в муниципальном образовании городское поселение "Город Таруса"</t>
  </si>
  <si>
    <t>Субсидия на реализацию мероприятий по подпрограмме "Обеспечение жильем молодых семей"</t>
  </si>
  <si>
    <t>54 0 00 00240</t>
  </si>
  <si>
    <t>Резервные фонды</t>
  </si>
  <si>
    <t>Резервные фонды местных администраций</t>
  </si>
  <si>
    <t>Резервные средства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</si>
  <si>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</si>
  <si>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Реализация проектов развития общественной инфраструктуры муниципальных образований. основанных на местных инициативах, средства граждан</t>
  </si>
  <si>
    <t>0111</t>
  </si>
  <si>
    <t>54 0 00 00700</t>
  </si>
  <si>
    <t>870</t>
  </si>
  <si>
    <t>54 0 00 00530</t>
  </si>
  <si>
    <t>54 0 00 S0240</t>
  </si>
  <si>
    <t>Иные выплаты населению</t>
  </si>
  <si>
    <t>Охрана семьи и детства</t>
  </si>
  <si>
    <t>ФИЗИЧЕСКАЯ КУЛЬТУРА И СПОРТ</t>
  </si>
  <si>
    <t>Физическая культура</t>
  </si>
  <si>
    <t>360</t>
  </si>
  <si>
    <t>1004</t>
  </si>
  <si>
    <t>1100</t>
  </si>
  <si>
    <t>1101</t>
  </si>
  <si>
    <t>13 0 00 00000</t>
  </si>
  <si>
    <t>Защита населения и территории от чрезвычайных ситуаций природного и техногенного характера, пожарная безопасность</t>
  </si>
  <si>
    <t>Содержание муниципального имущества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</si>
  <si>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</si>
  <si>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0310</t>
  </si>
  <si>
    <t>244</t>
  </si>
  <si>
    <t>69 0 00 00000</t>
  </si>
  <si>
    <t>69 0 F3 67483</t>
  </si>
  <si>
    <t>31 0 00 00000</t>
  </si>
  <si>
    <t>31 0 F2 55550</t>
  </si>
  <si>
    <t>Муниципальная программа "Формирование современной городской среды в городском поселении "Город Таруса на 2019-2024 гг"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</si>
  <si>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2020-2022 годы"</t>
  </si>
  <si>
    <t>Расходы по спасательной службе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</si>
  <si>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</si>
  <si>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</si>
  <si>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Подпрограмма "Совершенствование и развитие улично-дорожной сети городского поселения "Город Таруса" на 2021-2025 гг"</t>
  </si>
  <si>
    <t>Субсидии местным бюджетам на осуществление дорожной деятельности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</si>
  <si>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</si>
  <si>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</si>
  <si>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Основное мероприятие "Взнос в фонд капитального ремонта"</t>
  </si>
  <si>
    <t>Основное мероприятие "Содержание муниципального имущества"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</si>
  <si>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</si>
  <si>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</si>
  <si>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Подпрограмма "Чистая вода в городском поселении "Город Таруса"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</si>
  <si>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</si>
  <si>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 xml:space="preserve"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</si>
  <si>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Основное мероприятие "Содержание территории городского поселения "Город Таруса"</t>
  </si>
  <si>
    <t>Подпрограмма "Уличное освещение городского поселения "Город Таруса"</t>
  </si>
  <si>
    <t>Проведение общегородских культурно-массовых мероприятий</t>
  </si>
  <si>
    <t>Содержание и ремонт спортивных объектов, находящихся в собственности городского поселения "Город Таруса"</t>
  </si>
  <si>
    <t>54 0 00 00430</t>
  </si>
  <si>
    <t>24 1 01 00000</t>
  </si>
  <si>
    <t>24 1 01 00920</t>
  </si>
  <si>
    <t>24 2 01 00000</t>
  </si>
  <si>
    <t>24 2 01 00920</t>
  </si>
  <si>
    <t>24 2 01 S5000</t>
  </si>
  <si>
    <t>38 0 00 00000</t>
  </si>
  <si>
    <t>05 2 01 00000</t>
  </si>
  <si>
    <t>05 2 01 00920</t>
  </si>
  <si>
    <t>05 2 02 00000</t>
  </si>
  <si>
    <t>05 2 02 00930</t>
  </si>
  <si>
    <t>30 1 00 00000</t>
  </si>
  <si>
    <t>30 1 01 00000</t>
  </si>
  <si>
    <t>30 1 01 00920</t>
  </si>
  <si>
    <t>30 2 01 00000</t>
  </si>
  <si>
    <t>30 2 01 00920</t>
  </si>
  <si>
    <t>87 0 00 71041</t>
  </si>
  <si>
    <t>05 3  00 00000</t>
  </si>
  <si>
    <t>05 3 01 00000</t>
  </si>
  <si>
    <t>05 3 01 00920</t>
  </si>
  <si>
    <t>30 3 00 00000</t>
  </si>
  <si>
    <t>30 3 01 00000</t>
  </si>
  <si>
    <t>30 3 01 00920</t>
  </si>
  <si>
    <t>11 0 01 00000</t>
  </si>
  <si>
    <t>11 0 01 00920</t>
  </si>
  <si>
    <t>05 4 00 00000</t>
  </si>
  <si>
    <t>05 4 00 L4970</t>
  </si>
  <si>
    <t>13 0 01 00000</t>
  </si>
  <si>
    <t>13 0 01 00920</t>
  </si>
  <si>
    <t xml:space="preserve">от года  № </t>
  </si>
  <si>
    <t>Уточненный план на 2023 год</t>
  </si>
  <si>
    <t>Исполнено на 01.01.2024г</t>
  </si>
  <si>
    <t>Исполнение расходов бюджета городского поселения "Город Таруса" в ведомственной классификации расходов за 2023 год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</si>
  <si>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2023-2025 годы"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</si>
  <si>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</si>
  <si>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</si>
  <si>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Субсидия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</t>
  </si>
  <si>
    <t>Муниципальная программа "Переселение граждан из аварийного жилищного фонда на территории городского поселения "Город Таруса" на 2019-2025 гг"ы</t>
  </si>
  <si>
    <t>Субсидия на переселение граждан из аварийного жилищного фонда за счет средств областного бюджета</t>
  </si>
  <si>
    <t>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</t>
  </si>
  <si>
    <t>Основное мероприятие Субсидия из бюджета ГП "Город Таруса" муниципальному автономному учреждению на финансовое обеспечение выполнения им муниципального задания</t>
  </si>
  <si>
    <t>Содержание территории городского поселения "Город Таруса"</t>
  </si>
  <si>
    <t>Содержание муниципального автономного учреждения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</si>
  <si>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</si>
  <si>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Муниципальная программа "Развитие культуры на территории городского поселения "Город Таруса" на 2023-2025 годы"</t>
  </si>
  <si>
    <t>Муниципальная программа "Развитие физической культуры и спорта на территории городского поселения"Город Таруса" на 2023-2025 годы"</t>
  </si>
  <si>
    <t>600</t>
  </si>
  <si>
    <t>620</t>
  </si>
  <si>
    <t>05 3 00 00000</t>
  </si>
  <si>
    <t>38 0 00 S7030</t>
  </si>
  <si>
    <t>69 0 F3 67484</t>
  </si>
  <si>
    <t>05 3 01 00150</t>
  </si>
  <si>
    <t>05 3 02 00000</t>
  </si>
  <si>
    <t>05 3 02 00923</t>
  </si>
  <si>
    <t>05 3 02 00924</t>
  </si>
  <si>
    <t>31 0 F2 54240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</si>
</sst>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9">
    <font>
      <sz val="10"/>
      <name val="Arial"/>
      <family val="0"/>
    </font>
    <font>
      <sz val="10"/>
      <color indexed="8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188" fontId="2" fillId="33" borderId="10" xfId="0" applyNumberFormat="1" applyFont="1" applyFill="1" applyBorder="1" applyAlignment="1">
      <alignment horizontal="right" vertical="center" shrinkToFit="1"/>
    </xf>
    <xf numFmtId="188" fontId="3" fillId="33" borderId="10" xfId="0" applyNumberFormat="1" applyFont="1" applyFill="1" applyBorder="1" applyAlignment="1">
      <alignment horizontal="right" vertical="center" shrinkToFi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8" fontId="3" fillId="34" borderId="10" xfId="0" applyNumberFormat="1" applyFont="1" applyFill="1" applyBorder="1" applyAlignment="1">
      <alignment horizontal="right" vertical="center" shrinkToFi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88" fontId="3" fillId="35" borderId="10" xfId="0" applyNumberFormat="1" applyFont="1" applyFill="1" applyBorder="1" applyAlignment="1">
      <alignment horizontal="right" vertical="center" shrinkToFi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left" vertical="center" wrapText="1"/>
    </xf>
    <xf numFmtId="49" fontId="3" fillId="38" borderId="10" xfId="0" applyNumberFormat="1" applyFont="1" applyFill="1" applyBorder="1" applyAlignment="1">
      <alignment horizontal="center" vertical="center" wrapText="1"/>
    </xf>
    <xf numFmtId="188" fontId="3" fillId="38" borderId="10" xfId="0" applyNumberFormat="1" applyFont="1" applyFill="1" applyBorder="1" applyAlignment="1">
      <alignment horizontal="right" vertical="center" shrinkToFi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188" fontId="3" fillId="36" borderId="10" xfId="0" applyNumberFormat="1" applyFont="1" applyFill="1" applyBorder="1" applyAlignment="1">
      <alignment horizontal="right" vertical="center" shrinkToFit="1"/>
    </xf>
    <xf numFmtId="188" fontId="3" fillId="0" borderId="10" xfId="0" applyNumberFormat="1" applyFont="1" applyFill="1" applyBorder="1" applyAlignment="1">
      <alignment horizontal="right" vertical="center" shrinkToFit="1"/>
    </xf>
    <xf numFmtId="49" fontId="4" fillId="38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188" fontId="3" fillId="37" borderId="10" xfId="0" applyNumberFormat="1" applyFont="1" applyFill="1" applyBorder="1" applyAlignment="1">
      <alignment horizontal="right" vertical="center" shrinkToFit="1"/>
    </xf>
    <xf numFmtId="4" fontId="2" fillId="33" borderId="10" xfId="0" applyNumberFormat="1" applyFont="1" applyFill="1" applyBorder="1" applyAlignment="1">
      <alignment horizontal="right" vertical="center" shrinkToFit="1"/>
    </xf>
    <xf numFmtId="4" fontId="3" fillId="34" borderId="10" xfId="0" applyNumberFormat="1" applyFont="1" applyFill="1" applyBorder="1" applyAlignment="1">
      <alignment horizontal="right" vertical="center" shrinkToFit="1"/>
    </xf>
    <xf numFmtId="4" fontId="3" fillId="33" borderId="10" xfId="0" applyNumberFormat="1" applyFont="1" applyFill="1" applyBorder="1" applyAlignment="1">
      <alignment horizontal="right" vertical="center" shrinkToFit="1"/>
    </xf>
    <xf numFmtId="4" fontId="3" fillId="35" borderId="10" xfId="0" applyNumberFormat="1" applyFont="1" applyFill="1" applyBorder="1" applyAlignment="1">
      <alignment horizontal="right" vertical="center" shrinkToFit="1"/>
    </xf>
    <xf numFmtId="4" fontId="3" fillId="38" borderId="10" xfId="0" applyNumberFormat="1" applyFont="1" applyFill="1" applyBorder="1" applyAlignment="1">
      <alignment horizontal="right" vertical="center" shrinkToFit="1"/>
    </xf>
    <xf numFmtId="4" fontId="3" fillId="36" borderId="10" xfId="0" applyNumberFormat="1" applyFont="1" applyFill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37" borderId="10" xfId="0" applyNumberFormat="1" applyFont="1" applyFill="1" applyBorder="1" applyAlignment="1">
      <alignment horizontal="right" vertical="center" shrinkToFit="1"/>
    </xf>
    <xf numFmtId="4" fontId="4" fillId="38" borderId="10" xfId="0" applyNumberFormat="1" applyFont="1" applyFill="1" applyBorder="1" applyAlignment="1">
      <alignment horizontal="right" vertical="center" shrinkToFit="1"/>
    </xf>
    <xf numFmtId="49" fontId="3" fillId="38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wrapText="1"/>
    </xf>
    <xf numFmtId="0" fontId="1" fillId="33" borderId="13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PageLayoutView="0" workbookViewId="0" topLeftCell="A28">
      <selection activeCell="F45" sqref="F45"/>
    </sheetView>
  </sheetViews>
  <sheetFormatPr defaultColWidth="9.140625" defaultRowHeight="12.75"/>
  <cols>
    <col min="1" max="1" width="38.140625" style="0" customWidth="1"/>
    <col min="2" max="2" width="4.421875" style="0" customWidth="1"/>
    <col min="3" max="3" width="11.28125" style="0" customWidth="1"/>
    <col min="4" max="4" width="4.57421875" style="0" customWidth="1"/>
    <col min="7" max="7" width="5.140625" style="0" customWidth="1"/>
  </cols>
  <sheetData>
    <row r="1" spans="3:6" ht="12.75">
      <c r="C1" s="8" t="s">
        <v>69</v>
      </c>
      <c r="D1" s="8"/>
      <c r="E1" s="8"/>
      <c r="F1" s="8"/>
    </row>
    <row r="2" spans="3:7" ht="12.75">
      <c r="C2" s="8" t="s">
        <v>64</v>
      </c>
      <c r="D2" s="8"/>
      <c r="E2" s="8"/>
      <c r="F2" s="8"/>
      <c r="G2" s="8"/>
    </row>
    <row r="3" spans="3:7" ht="12.75">
      <c r="C3" s="8" t="s">
        <v>65</v>
      </c>
      <c r="D3" s="8"/>
      <c r="E3" s="8"/>
      <c r="F3" s="8"/>
      <c r="G3" s="8"/>
    </row>
    <row r="4" spans="3:7" ht="12.75">
      <c r="C4" s="8" t="s">
        <v>188</v>
      </c>
      <c r="D4" s="8"/>
      <c r="E4" s="8"/>
      <c r="F4" s="8"/>
      <c r="G4" s="8"/>
    </row>
    <row r="5" ht="9.75" customHeight="1"/>
    <row r="6" spans="1:11" ht="27" customHeight="1">
      <c r="A6" s="47" t="s">
        <v>191</v>
      </c>
      <c r="B6" s="48"/>
      <c r="C6" s="48"/>
      <c r="D6" s="48"/>
      <c r="E6" s="48"/>
      <c r="F6" s="48"/>
      <c r="G6" s="48"/>
      <c r="K6" t="s">
        <v>66</v>
      </c>
    </row>
    <row r="7" spans="1:7" ht="3" customHeight="1">
      <c r="A7" s="49"/>
      <c r="B7" s="49"/>
      <c r="C7" s="49"/>
      <c r="D7" s="49"/>
      <c r="E7" s="49"/>
      <c r="F7" s="49"/>
      <c r="G7" s="49"/>
    </row>
    <row r="8" spans="1:7" ht="12.75" hidden="1">
      <c r="A8" s="50"/>
      <c r="B8" s="50"/>
      <c r="C8" s="50"/>
      <c r="D8" s="50"/>
      <c r="E8" s="50"/>
      <c r="F8" s="50"/>
      <c r="G8" s="50"/>
    </row>
    <row r="9" spans="1:7" ht="12.75" hidden="1">
      <c r="A9" s="51" t="s">
        <v>0</v>
      </c>
      <c r="B9" s="51"/>
      <c r="C9" s="51"/>
      <c r="D9" s="51"/>
      <c r="E9" s="51"/>
      <c r="F9" s="51"/>
      <c r="G9" s="51"/>
    </row>
    <row r="10" spans="1:7" ht="12.75" customHeight="1">
      <c r="A10" s="45" t="s">
        <v>1</v>
      </c>
      <c r="B10" s="45" t="s">
        <v>68</v>
      </c>
      <c r="C10" s="45" t="s">
        <v>2</v>
      </c>
      <c r="D10" s="45" t="s">
        <v>3</v>
      </c>
      <c r="E10" s="45" t="s">
        <v>189</v>
      </c>
      <c r="F10" s="45" t="s">
        <v>190</v>
      </c>
      <c r="G10" s="45" t="s">
        <v>63</v>
      </c>
    </row>
    <row r="11" spans="1:7" ht="80.25" customHeight="1">
      <c r="A11" s="52"/>
      <c r="B11" s="52"/>
      <c r="C11" s="52"/>
      <c r="D11" s="52"/>
      <c r="E11" s="46"/>
      <c r="F11" s="52"/>
      <c r="G11" s="52"/>
    </row>
    <row r="12" spans="1:7" ht="12.75">
      <c r="A12" s="1">
        <v>1</v>
      </c>
      <c r="B12" s="1">
        <v>3</v>
      </c>
      <c r="C12" s="1">
        <v>4</v>
      </c>
      <c r="D12" s="1">
        <v>5</v>
      </c>
      <c r="E12" s="1">
        <v>6</v>
      </c>
      <c r="F12" s="1">
        <v>7</v>
      </c>
      <c r="G12" s="1">
        <v>8</v>
      </c>
    </row>
    <row r="13" spans="1:7" ht="21">
      <c r="A13" s="2" t="s">
        <v>4</v>
      </c>
      <c r="B13" s="3"/>
      <c r="C13" s="3"/>
      <c r="D13" s="3"/>
      <c r="E13" s="35">
        <f>E220</f>
        <v>194587056.5</v>
      </c>
      <c r="F13" s="35">
        <f>F220</f>
        <v>190531878.46</v>
      </c>
      <c r="G13" s="9">
        <f aca="true" t="shared" si="0" ref="G13:G31">F13/E13%</f>
        <v>97.91600833429536</v>
      </c>
    </row>
    <row r="14" spans="1:7" s="14" customFormat="1" ht="12.75">
      <c r="A14" s="11" t="s">
        <v>5</v>
      </c>
      <c r="B14" s="12" t="s">
        <v>6</v>
      </c>
      <c r="C14" s="12"/>
      <c r="D14" s="12"/>
      <c r="E14" s="36">
        <f>E15+E32+E37</f>
        <v>15950216</v>
      </c>
      <c r="F14" s="36">
        <f>F15+F32+F37</f>
        <v>15735987.729999999</v>
      </c>
      <c r="G14" s="13">
        <f t="shared" si="0"/>
        <v>98.65689423892441</v>
      </c>
    </row>
    <row r="15" spans="1:7" ht="56.25" customHeight="1">
      <c r="A15" s="4" t="s">
        <v>12</v>
      </c>
      <c r="B15" s="5" t="s">
        <v>13</v>
      </c>
      <c r="C15" s="5"/>
      <c r="D15" s="5"/>
      <c r="E15" s="37">
        <f>E16+E28</f>
        <v>15234624</v>
      </c>
      <c r="F15" s="37">
        <f>F16+F28</f>
        <v>15020395.729999999</v>
      </c>
      <c r="G15" s="10">
        <f t="shared" si="0"/>
        <v>98.59380664727925</v>
      </c>
    </row>
    <row r="16" spans="1:7" ht="56.25">
      <c r="A16" s="4" t="s">
        <v>192</v>
      </c>
      <c r="B16" s="5" t="s">
        <v>13</v>
      </c>
      <c r="C16" s="5" t="s">
        <v>89</v>
      </c>
      <c r="D16" s="5"/>
      <c r="E16" s="37">
        <f>E17+E25</f>
        <v>15196756</v>
      </c>
      <c r="F16" s="37">
        <f>F17+F25</f>
        <v>14982527.729999999</v>
      </c>
      <c r="G16" s="10">
        <f t="shared" si="0"/>
        <v>98.59030262774502</v>
      </c>
    </row>
    <row r="17" spans="1:7" ht="18.75" customHeight="1">
      <c r="A17" s="4" t="s">
        <v>14</v>
      </c>
      <c r="B17" s="5" t="s">
        <v>13</v>
      </c>
      <c r="C17" s="5" t="s">
        <v>90</v>
      </c>
      <c r="D17" s="5"/>
      <c r="E17" s="37">
        <f>E18+E20+E22</f>
        <v>14279798</v>
      </c>
      <c r="F17" s="37">
        <f>F18+F20+F22</f>
        <v>14065629.729999999</v>
      </c>
      <c r="G17" s="10">
        <f t="shared" si="0"/>
        <v>98.50020098323517</v>
      </c>
    </row>
    <row r="18" spans="1:7" ht="64.5" customHeight="1">
      <c r="A18" s="4" t="s">
        <v>15</v>
      </c>
      <c r="B18" s="5" t="s">
        <v>13</v>
      </c>
      <c r="C18" s="5" t="s">
        <v>90</v>
      </c>
      <c r="D18" s="5" t="s">
        <v>16</v>
      </c>
      <c r="E18" s="37">
        <f>E19</f>
        <v>10584778</v>
      </c>
      <c r="F18" s="37">
        <f>F19</f>
        <v>10549823.29</v>
      </c>
      <c r="G18" s="10">
        <f t="shared" si="0"/>
        <v>99.66976435405635</v>
      </c>
    </row>
    <row r="19" spans="1:7" ht="27.75" customHeight="1">
      <c r="A19" s="16" t="s">
        <v>17</v>
      </c>
      <c r="B19" s="17" t="s">
        <v>13</v>
      </c>
      <c r="C19" s="17" t="s">
        <v>90</v>
      </c>
      <c r="D19" s="17" t="s">
        <v>18</v>
      </c>
      <c r="E19" s="38">
        <v>10584778</v>
      </c>
      <c r="F19" s="38">
        <v>10549823.29</v>
      </c>
      <c r="G19" s="18">
        <f t="shared" si="0"/>
        <v>99.66976435405635</v>
      </c>
    </row>
    <row r="20" spans="1:7" ht="27" customHeight="1">
      <c r="A20" s="4" t="s">
        <v>19</v>
      </c>
      <c r="B20" s="5" t="s">
        <v>13</v>
      </c>
      <c r="C20" s="5" t="s">
        <v>90</v>
      </c>
      <c r="D20" s="5" t="s">
        <v>20</v>
      </c>
      <c r="E20" s="37">
        <f>E21</f>
        <v>3381510</v>
      </c>
      <c r="F20" s="37">
        <f>F21</f>
        <v>3243720.44</v>
      </c>
      <c r="G20" s="10">
        <f t="shared" si="0"/>
        <v>95.92520619486561</v>
      </c>
    </row>
    <row r="21" spans="1:7" ht="24.75" customHeight="1">
      <c r="A21" s="16" t="s">
        <v>21</v>
      </c>
      <c r="B21" s="17" t="s">
        <v>13</v>
      </c>
      <c r="C21" s="17" t="s">
        <v>90</v>
      </c>
      <c r="D21" s="17" t="s">
        <v>22</v>
      </c>
      <c r="E21" s="38">
        <v>3381510</v>
      </c>
      <c r="F21" s="38">
        <v>3243720.44</v>
      </c>
      <c r="G21" s="18">
        <f t="shared" si="0"/>
        <v>95.92520619486561</v>
      </c>
    </row>
    <row r="22" spans="1:7" ht="12.75">
      <c r="A22" s="4" t="s">
        <v>23</v>
      </c>
      <c r="B22" s="5" t="s">
        <v>13</v>
      </c>
      <c r="C22" s="5" t="s">
        <v>90</v>
      </c>
      <c r="D22" s="5" t="s">
        <v>24</v>
      </c>
      <c r="E22" s="37">
        <f>E23+E24</f>
        <v>313510</v>
      </c>
      <c r="F22" s="37">
        <f>F23+F24</f>
        <v>272086</v>
      </c>
      <c r="G22" s="10">
        <f t="shared" si="0"/>
        <v>86.78702433734172</v>
      </c>
    </row>
    <row r="23" spans="1:7" ht="18.75" customHeight="1">
      <c r="A23" s="16" t="s">
        <v>80</v>
      </c>
      <c r="B23" s="17" t="s">
        <v>13</v>
      </c>
      <c r="C23" s="17" t="s">
        <v>90</v>
      </c>
      <c r="D23" s="17" t="s">
        <v>86</v>
      </c>
      <c r="E23" s="38">
        <v>155224</v>
      </c>
      <c r="F23" s="38">
        <v>116800</v>
      </c>
      <c r="G23" s="18">
        <f t="shared" si="0"/>
        <v>75.24609596454157</v>
      </c>
    </row>
    <row r="24" spans="1:7" ht="18" customHeight="1">
      <c r="A24" s="16" t="s">
        <v>25</v>
      </c>
      <c r="B24" s="17" t="s">
        <v>13</v>
      </c>
      <c r="C24" s="17" t="s">
        <v>90</v>
      </c>
      <c r="D24" s="17" t="s">
        <v>26</v>
      </c>
      <c r="E24" s="38">
        <v>158286</v>
      </c>
      <c r="F24" s="38">
        <v>155286</v>
      </c>
      <c r="G24" s="18">
        <f t="shared" si="0"/>
        <v>98.10469656191957</v>
      </c>
    </row>
    <row r="25" spans="1:7" ht="20.25" customHeight="1">
      <c r="A25" s="4" t="s">
        <v>27</v>
      </c>
      <c r="B25" s="5" t="s">
        <v>13</v>
      </c>
      <c r="C25" s="5" t="s">
        <v>91</v>
      </c>
      <c r="D25" s="5"/>
      <c r="E25" s="37">
        <f>E26</f>
        <v>916958</v>
      </c>
      <c r="F25" s="37">
        <f>F26</f>
        <v>916898</v>
      </c>
      <c r="G25" s="10">
        <f t="shared" si="0"/>
        <v>99.99345662505807</v>
      </c>
    </row>
    <row r="26" spans="1:7" ht="65.25" customHeight="1">
      <c r="A26" s="4" t="s">
        <v>15</v>
      </c>
      <c r="B26" s="5" t="s">
        <v>13</v>
      </c>
      <c r="C26" s="5" t="s">
        <v>91</v>
      </c>
      <c r="D26" s="5" t="s">
        <v>16</v>
      </c>
      <c r="E26" s="37">
        <f>E27</f>
        <v>916958</v>
      </c>
      <c r="F26" s="37">
        <f>F27</f>
        <v>916898</v>
      </c>
      <c r="G26" s="10">
        <f t="shared" si="0"/>
        <v>99.99345662505807</v>
      </c>
    </row>
    <row r="27" spans="1:7" ht="24" customHeight="1">
      <c r="A27" s="16" t="s">
        <v>17</v>
      </c>
      <c r="B27" s="17" t="s">
        <v>13</v>
      </c>
      <c r="C27" s="17" t="s">
        <v>91</v>
      </c>
      <c r="D27" s="17" t="s">
        <v>18</v>
      </c>
      <c r="E27" s="38">
        <v>916958</v>
      </c>
      <c r="F27" s="38">
        <v>916898</v>
      </c>
      <c r="G27" s="18">
        <f t="shared" si="0"/>
        <v>99.99345662505807</v>
      </c>
    </row>
    <row r="28" spans="1:7" ht="21" customHeight="1">
      <c r="A28" s="4" t="s">
        <v>7</v>
      </c>
      <c r="B28" s="5" t="s">
        <v>13</v>
      </c>
      <c r="C28" s="15" t="s">
        <v>92</v>
      </c>
      <c r="D28" s="5"/>
      <c r="E28" s="37">
        <f aca="true" t="shared" si="1" ref="E28:F30">E29</f>
        <v>37868</v>
      </c>
      <c r="F28" s="37">
        <f t="shared" si="1"/>
        <v>37868</v>
      </c>
      <c r="G28" s="10">
        <f t="shared" si="0"/>
        <v>100</v>
      </c>
    </row>
    <row r="29" spans="1:7" ht="34.5" customHeight="1">
      <c r="A29" s="4" t="s">
        <v>28</v>
      </c>
      <c r="B29" s="5" t="s">
        <v>13</v>
      </c>
      <c r="C29" s="15" t="s">
        <v>93</v>
      </c>
      <c r="D29" s="5"/>
      <c r="E29" s="37">
        <f t="shared" si="1"/>
        <v>37868</v>
      </c>
      <c r="F29" s="37">
        <f t="shared" si="1"/>
        <v>37868</v>
      </c>
      <c r="G29" s="10">
        <f t="shared" si="0"/>
        <v>100</v>
      </c>
    </row>
    <row r="30" spans="1:7" ht="12.75">
      <c r="A30" s="4" t="s">
        <v>8</v>
      </c>
      <c r="B30" s="5" t="s">
        <v>13</v>
      </c>
      <c r="C30" s="15" t="s">
        <v>93</v>
      </c>
      <c r="D30" s="5" t="s">
        <v>9</v>
      </c>
      <c r="E30" s="37">
        <f t="shared" si="1"/>
        <v>37868</v>
      </c>
      <c r="F30" s="37">
        <f t="shared" si="1"/>
        <v>37868</v>
      </c>
      <c r="G30" s="10">
        <f t="shared" si="0"/>
        <v>100</v>
      </c>
    </row>
    <row r="31" spans="1:7" ht="12.75">
      <c r="A31" s="16" t="s">
        <v>10</v>
      </c>
      <c r="B31" s="17" t="s">
        <v>13</v>
      </c>
      <c r="C31" s="19" t="s">
        <v>93</v>
      </c>
      <c r="D31" s="17" t="s">
        <v>11</v>
      </c>
      <c r="E31" s="38">
        <v>37868</v>
      </c>
      <c r="F31" s="38">
        <v>37868</v>
      </c>
      <c r="G31" s="18">
        <f t="shared" si="0"/>
        <v>100</v>
      </c>
    </row>
    <row r="32" spans="1:7" ht="12.75">
      <c r="A32" s="4" t="s">
        <v>111</v>
      </c>
      <c r="B32" s="5" t="s">
        <v>116</v>
      </c>
      <c r="C32" s="15"/>
      <c r="D32" s="5"/>
      <c r="E32" s="37">
        <f aca="true" t="shared" si="2" ref="E32:F35">E33</f>
        <v>0</v>
      </c>
      <c r="F32" s="37">
        <f t="shared" si="2"/>
        <v>0</v>
      </c>
      <c r="G32" s="10">
        <v>0</v>
      </c>
    </row>
    <row r="33" spans="1:7" ht="56.25" customHeight="1">
      <c r="A33" s="4" t="s">
        <v>140</v>
      </c>
      <c r="B33" s="5" t="s">
        <v>116</v>
      </c>
      <c r="C33" s="15" t="s">
        <v>89</v>
      </c>
      <c r="D33" s="5"/>
      <c r="E33" s="37">
        <f t="shared" si="2"/>
        <v>0</v>
      </c>
      <c r="F33" s="37">
        <f t="shared" si="2"/>
        <v>0</v>
      </c>
      <c r="G33" s="10">
        <v>0</v>
      </c>
    </row>
    <row r="34" spans="1:7" ht="24" customHeight="1">
      <c r="A34" s="4" t="s">
        <v>112</v>
      </c>
      <c r="B34" s="5" t="s">
        <v>116</v>
      </c>
      <c r="C34" s="15" t="s">
        <v>117</v>
      </c>
      <c r="D34" s="5"/>
      <c r="E34" s="37">
        <f t="shared" si="2"/>
        <v>0</v>
      </c>
      <c r="F34" s="37">
        <f t="shared" si="2"/>
        <v>0</v>
      </c>
      <c r="G34" s="10">
        <v>0</v>
      </c>
    </row>
    <row r="35" spans="1:7" ht="12.75">
      <c r="A35" s="4" t="s">
        <v>23</v>
      </c>
      <c r="B35" s="5" t="s">
        <v>116</v>
      </c>
      <c r="C35" s="15" t="s">
        <v>117</v>
      </c>
      <c r="D35" s="5" t="s">
        <v>24</v>
      </c>
      <c r="E35" s="37">
        <f t="shared" si="2"/>
        <v>0</v>
      </c>
      <c r="F35" s="37">
        <f t="shared" si="2"/>
        <v>0</v>
      </c>
      <c r="G35" s="10">
        <v>0</v>
      </c>
    </row>
    <row r="36" spans="1:7" ht="18" customHeight="1">
      <c r="A36" s="16" t="s">
        <v>113</v>
      </c>
      <c r="B36" s="17" t="s">
        <v>116</v>
      </c>
      <c r="C36" s="19" t="s">
        <v>117</v>
      </c>
      <c r="D36" s="17" t="s">
        <v>118</v>
      </c>
      <c r="E36" s="38">
        <v>0</v>
      </c>
      <c r="F36" s="38">
        <v>0</v>
      </c>
      <c r="G36" s="18">
        <v>0</v>
      </c>
    </row>
    <row r="37" spans="1:7" ht="17.25" customHeight="1">
      <c r="A37" s="20" t="s">
        <v>29</v>
      </c>
      <c r="B37" s="25" t="s">
        <v>30</v>
      </c>
      <c r="C37" s="26"/>
      <c r="D37" s="25"/>
      <c r="E37" s="40">
        <f>E38+E42</f>
        <v>715592</v>
      </c>
      <c r="F37" s="40">
        <f>F38+F42</f>
        <v>715592</v>
      </c>
      <c r="G37" s="10">
        <f aca="true" t="shared" si="3" ref="G37:G98">F37/E37%</f>
        <v>100</v>
      </c>
    </row>
    <row r="38" spans="1:7" ht="61.5" customHeight="1">
      <c r="A38" s="4" t="s">
        <v>192</v>
      </c>
      <c r="B38" s="5" t="s">
        <v>30</v>
      </c>
      <c r="C38" s="5" t="s">
        <v>89</v>
      </c>
      <c r="D38" s="5"/>
      <c r="E38" s="37">
        <f aca="true" t="shared" si="4" ref="E38:F40">E39</f>
        <v>515592</v>
      </c>
      <c r="F38" s="37">
        <f t="shared" si="4"/>
        <v>515592</v>
      </c>
      <c r="G38" s="10">
        <f t="shared" si="3"/>
        <v>100</v>
      </c>
    </row>
    <row r="39" spans="1:7" ht="41.25" customHeight="1">
      <c r="A39" s="4" t="s">
        <v>67</v>
      </c>
      <c r="B39" s="5" t="s">
        <v>30</v>
      </c>
      <c r="C39" s="5" t="s">
        <v>119</v>
      </c>
      <c r="D39" s="5"/>
      <c r="E39" s="37">
        <f t="shared" si="4"/>
        <v>515592</v>
      </c>
      <c r="F39" s="37">
        <f t="shared" si="4"/>
        <v>515592</v>
      </c>
      <c r="G39" s="10">
        <f t="shared" si="3"/>
        <v>100</v>
      </c>
    </row>
    <row r="40" spans="1:7" ht="72.75" customHeight="1">
      <c r="A40" s="4" t="s">
        <v>15</v>
      </c>
      <c r="B40" s="5" t="s">
        <v>30</v>
      </c>
      <c r="C40" s="5" t="s">
        <v>119</v>
      </c>
      <c r="D40" s="5" t="s">
        <v>16</v>
      </c>
      <c r="E40" s="37">
        <f t="shared" si="4"/>
        <v>515592</v>
      </c>
      <c r="F40" s="37">
        <f t="shared" si="4"/>
        <v>515592</v>
      </c>
      <c r="G40" s="10">
        <f t="shared" si="3"/>
        <v>100</v>
      </c>
    </row>
    <row r="41" spans="1:7" ht="38.25" customHeight="1">
      <c r="A41" s="16" t="s">
        <v>17</v>
      </c>
      <c r="B41" s="17" t="s">
        <v>30</v>
      </c>
      <c r="C41" s="17" t="s">
        <v>119</v>
      </c>
      <c r="D41" s="17" t="s">
        <v>18</v>
      </c>
      <c r="E41" s="38">
        <v>515592</v>
      </c>
      <c r="F41" s="38">
        <v>515592</v>
      </c>
      <c r="G41" s="18">
        <f t="shared" si="3"/>
        <v>100</v>
      </c>
    </row>
    <row r="42" spans="1:7" ht="23.25" customHeight="1">
      <c r="A42" s="4" t="s">
        <v>112</v>
      </c>
      <c r="B42" s="5" t="s">
        <v>30</v>
      </c>
      <c r="C42" s="5" t="s">
        <v>117</v>
      </c>
      <c r="D42" s="5"/>
      <c r="E42" s="37">
        <f>E43</f>
        <v>200000</v>
      </c>
      <c r="F42" s="37">
        <f>F43</f>
        <v>200000</v>
      </c>
      <c r="G42" s="10">
        <f t="shared" si="3"/>
        <v>100</v>
      </c>
    </row>
    <row r="43" spans="1:7" ht="36.75" customHeight="1">
      <c r="A43" s="4" t="s">
        <v>59</v>
      </c>
      <c r="B43" s="5" t="s">
        <v>30</v>
      </c>
      <c r="C43" s="5" t="s">
        <v>117</v>
      </c>
      <c r="D43" s="5" t="s">
        <v>60</v>
      </c>
      <c r="E43" s="37">
        <f>E44</f>
        <v>200000</v>
      </c>
      <c r="F43" s="37">
        <f>F44</f>
        <v>200000</v>
      </c>
      <c r="G43" s="10">
        <f t="shared" si="3"/>
        <v>100</v>
      </c>
    </row>
    <row r="44" spans="1:7" ht="48.75" customHeight="1">
      <c r="A44" s="16" t="s">
        <v>88</v>
      </c>
      <c r="B44" s="17" t="s">
        <v>30</v>
      </c>
      <c r="C44" s="23" t="s">
        <v>117</v>
      </c>
      <c r="D44" s="17" t="s">
        <v>61</v>
      </c>
      <c r="E44" s="38">
        <v>200000</v>
      </c>
      <c r="F44" s="38">
        <v>200000</v>
      </c>
      <c r="G44" s="18">
        <f t="shared" si="3"/>
        <v>100</v>
      </c>
    </row>
    <row r="45" spans="1:7" ht="30.75" customHeight="1">
      <c r="A45" s="11" t="s">
        <v>31</v>
      </c>
      <c r="B45" s="12" t="s">
        <v>32</v>
      </c>
      <c r="C45" s="12"/>
      <c r="D45" s="12"/>
      <c r="E45" s="36">
        <f>E46</f>
        <v>4889096.98</v>
      </c>
      <c r="F45" s="36">
        <f>F46</f>
        <v>4602358.8100000005</v>
      </c>
      <c r="G45" s="13">
        <f t="shared" si="3"/>
        <v>94.13515070016058</v>
      </c>
    </row>
    <row r="46" spans="1:7" ht="48" customHeight="1">
      <c r="A46" s="4" t="s">
        <v>130</v>
      </c>
      <c r="B46" s="5" t="s">
        <v>133</v>
      </c>
      <c r="C46" s="5"/>
      <c r="D46" s="5"/>
      <c r="E46" s="37">
        <f>E47+E56</f>
        <v>4889096.98</v>
      </c>
      <c r="F46" s="37">
        <f>F47+F56</f>
        <v>4602358.8100000005</v>
      </c>
      <c r="G46" s="10">
        <f t="shared" si="3"/>
        <v>94.13515070016058</v>
      </c>
    </row>
    <row r="47" spans="1:7" ht="62.25" customHeight="1">
      <c r="A47" s="4" t="s">
        <v>192</v>
      </c>
      <c r="B47" s="5" t="s">
        <v>133</v>
      </c>
      <c r="C47" s="5" t="s">
        <v>89</v>
      </c>
      <c r="D47" s="5"/>
      <c r="E47" s="37">
        <f>E48+E53</f>
        <v>1431511.98</v>
      </c>
      <c r="F47" s="37">
        <f>F48+F53</f>
        <v>1144773.81</v>
      </c>
      <c r="G47" s="10">
        <f t="shared" si="3"/>
        <v>79.96955848039777</v>
      </c>
    </row>
    <row r="48" spans="1:7" ht="27" customHeight="1">
      <c r="A48" s="4" t="s">
        <v>141</v>
      </c>
      <c r="B48" s="5" t="s">
        <v>133</v>
      </c>
      <c r="C48" s="5" t="s">
        <v>159</v>
      </c>
      <c r="D48" s="5"/>
      <c r="E48" s="37">
        <f>E49+E51</f>
        <v>1202051</v>
      </c>
      <c r="F48" s="37">
        <f>F49+F51</f>
        <v>1041960.31</v>
      </c>
      <c r="G48" s="10">
        <f t="shared" si="3"/>
        <v>86.68187206699217</v>
      </c>
    </row>
    <row r="49" spans="1:7" ht="68.25" customHeight="1">
      <c r="A49" s="4" t="s">
        <v>15</v>
      </c>
      <c r="B49" s="5" t="s">
        <v>133</v>
      </c>
      <c r="C49" s="5" t="s">
        <v>159</v>
      </c>
      <c r="D49" s="5" t="s">
        <v>16</v>
      </c>
      <c r="E49" s="37">
        <f>E50</f>
        <v>696651</v>
      </c>
      <c r="F49" s="37">
        <f>F50</f>
        <v>564168.31</v>
      </c>
      <c r="G49" s="10">
        <f t="shared" si="3"/>
        <v>80.98291827615263</v>
      </c>
    </row>
    <row r="50" spans="1:7" ht="36.75" customHeight="1">
      <c r="A50" s="44" t="s">
        <v>78</v>
      </c>
      <c r="B50" s="23" t="s">
        <v>133</v>
      </c>
      <c r="C50" s="23" t="s">
        <v>159</v>
      </c>
      <c r="D50" s="23" t="s">
        <v>85</v>
      </c>
      <c r="E50" s="39">
        <v>696651</v>
      </c>
      <c r="F50" s="39">
        <v>564168.31</v>
      </c>
      <c r="G50" s="18">
        <f t="shared" si="3"/>
        <v>80.98291827615263</v>
      </c>
    </row>
    <row r="51" spans="1:7" ht="38.25" customHeight="1">
      <c r="A51" s="4" t="s">
        <v>19</v>
      </c>
      <c r="B51" s="5" t="s">
        <v>133</v>
      </c>
      <c r="C51" s="5" t="s">
        <v>159</v>
      </c>
      <c r="D51" s="30" t="s">
        <v>20</v>
      </c>
      <c r="E51" s="41">
        <f>E52</f>
        <v>505400</v>
      </c>
      <c r="F51" s="41">
        <f>F52</f>
        <v>477792</v>
      </c>
      <c r="G51" s="10">
        <f t="shared" si="3"/>
        <v>94.53739612188366</v>
      </c>
    </row>
    <row r="52" spans="1:7" ht="40.5" customHeight="1">
      <c r="A52" s="16" t="s">
        <v>21</v>
      </c>
      <c r="B52" s="23" t="s">
        <v>133</v>
      </c>
      <c r="C52" s="23" t="s">
        <v>159</v>
      </c>
      <c r="D52" s="23" t="s">
        <v>22</v>
      </c>
      <c r="E52" s="39">
        <v>505400</v>
      </c>
      <c r="F52" s="39">
        <v>477792</v>
      </c>
      <c r="G52" s="18">
        <f t="shared" si="3"/>
        <v>94.53739612188366</v>
      </c>
    </row>
    <row r="53" spans="1:7" ht="27.75" customHeight="1">
      <c r="A53" s="4" t="s">
        <v>70</v>
      </c>
      <c r="B53" s="5" t="s">
        <v>133</v>
      </c>
      <c r="C53" s="5" t="s">
        <v>94</v>
      </c>
      <c r="D53" s="5"/>
      <c r="E53" s="37">
        <f>E54</f>
        <v>229460.98</v>
      </c>
      <c r="F53" s="37">
        <f>F54</f>
        <v>102813.5</v>
      </c>
      <c r="G53" s="10">
        <f t="shared" si="3"/>
        <v>44.8065287614478</v>
      </c>
    </row>
    <row r="54" spans="1:7" ht="34.5" customHeight="1">
      <c r="A54" s="20" t="s">
        <v>21</v>
      </c>
      <c r="B54" s="5" t="s">
        <v>133</v>
      </c>
      <c r="C54" s="5" t="s">
        <v>94</v>
      </c>
      <c r="D54" s="5" t="s">
        <v>20</v>
      </c>
      <c r="E54" s="37">
        <f>E55</f>
        <v>229460.98</v>
      </c>
      <c r="F54" s="37">
        <f>F55</f>
        <v>102813.5</v>
      </c>
      <c r="G54" s="10">
        <f t="shared" si="3"/>
        <v>44.8065287614478</v>
      </c>
    </row>
    <row r="55" spans="1:7" s="14" customFormat="1" ht="29.25" customHeight="1">
      <c r="A55" s="44" t="s">
        <v>70</v>
      </c>
      <c r="B55" s="17" t="s">
        <v>133</v>
      </c>
      <c r="C55" s="17" t="s">
        <v>94</v>
      </c>
      <c r="D55" s="17" t="s">
        <v>22</v>
      </c>
      <c r="E55" s="38">
        <v>229460.98</v>
      </c>
      <c r="F55" s="38">
        <v>102813.5</v>
      </c>
      <c r="G55" s="18">
        <f t="shared" si="3"/>
        <v>44.8065287614478</v>
      </c>
    </row>
    <row r="56" spans="1:7" ht="28.5" customHeight="1">
      <c r="A56" s="4" t="s">
        <v>7</v>
      </c>
      <c r="B56" s="5" t="s">
        <v>133</v>
      </c>
      <c r="C56" s="15" t="s">
        <v>92</v>
      </c>
      <c r="D56" s="5"/>
      <c r="E56" s="37">
        <f>E57+E60</f>
        <v>3457585</v>
      </c>
      <c r="F56" s="37">
        <f>F57+F60</f>
        <v>3457585</v>
      </c>
      <c r="G56" s="10">
        <f t="shared" si="3"/>
        <v>100</v>
      </c>
    </row>
    <row r="57" spans="1:7" ht="45" customHeight="1">
      <c r="A57" s="4" t="s">
        <v>33</v>
      </c>
      <c r="B57" s="5" t="s">
        <v>133</v>
      </c>
      <c r="C57" s="15" t="s">
        <v>95</v>
      </c>
      <c r="D57" s="5"/>
      <c r="E57" s="37">
        <f>E58</f>
        <v>3026335</v>
      </c>
      <c r="F57" s="37">
        <f>F58</f>
        <v>3026335</v>
      </c>
      <c r="G57" s="10">
        <f t="shared" si="3"/>
        <v>100</v>
      </c>
    </row>
    <row r="58" spans="1:7" ht="30" customHeight="1">
      <c r="A58" s="4" t="s">
        <v>8</v>
      </c>
      <c r="B58" s="5" t="s">
        <v>133</v>
      </c>
      <c r="C58" s="15" t="s">
        <v>95</v>
      </c>
      <c r="D58" s="5" t="s">
        <v>9</v>
      </c>
      <c r="E58" s="37">
        <f>E59</f>
        <v>3026335</v>
      </c>
      <c r="F58" s="37">
        <f>F59</f>
        <v>3026335</v>
      </c>
      <c r="G58" s="10">
        <f t="shared" si="3"/>
        <v>100</v>
      </c>
    </row>
    <row r="59" spans="1:7" ht="26.25" customHeight="1">
      <c r="A59" s="16" t="s">
        <v>10</v>
      </c>
      <c r="B59" s="17" t="s">
        <v>133</v>
      </c>
      <c r="C59" s="19" t="s">
        <v>95</v>
      </c>
      <c r="D59" s="17" t="s">
        <v>11</v>
      </c>
      <c r="E59" s="38">
        <v>3026335</v>
      </c>
      <c r="F59" s="38">
        <v>3026335</v>
      </c>
      <c r="G59" s="18">
        <f t="shared" si="3"/>
        <v>100</v>
      </c>
    </row>
    <row r="60" spans="1:7" ht="48.75" customHeight="1">
      <c r="A60" s="4" t="s">
        <v>74</v>
      </c>
      <c r="B60" s="5" t="s">
        <v>133</v>
      </c>
      <c r="C60" s="15" t="s">
        <v>96</v>
      </c>
      <c r="D60" s="5"/>
      <c r="E60" s="37">
        <f>E61</f>
        <v>431250</v>
      </c>
      <c r="F60" s="37">
        <f>F61</f>
        <v>431250</v>
      </c>
      <c r="G60" s="10">
        <f t="shared" si="3"/>
        <v>100</v>
      </c>
    </row>
    <row r="61" spans="1:7" ht="30" customHeight="1">
      <c r="A61" s="4" t="s">
        <v>8</v>
      </c>
      <c r="B61" s="5" t="s">
        <v>133</v>
      </c>
      <c r="C61" s="15" t="s">
        <v>96</v>
      </c>
      <c r="D61" s="5" t="s">
        <v>9</v>
      </c>
      <c r="E61" s="37">
        <f>E62</f>
        <v>431250</v>
      </c>
      <c r="F61" s="37">
        <f>F62</f>
        <v>431250</v>
      </c>
      <c r="G61" s="10">
        <f t="shared" si="3"/>
        <v>100</v>
      </c>
    </row>
    <row r="62" spans="1:7" ht="27.75" customHeight="1">
      <c r="A62" s="16" t="s">
        <v>10</v>
      </c>
      <c r="B62" s="17" t="s">
        <v>133</v>
      </c>
      <c r="C62" s="19" t="s">
        <v>96</v>
      </c>
      <c r="D62" s="17" t="s">
        <v>11</v>
      </c>
      <c r="E62" s="38">
        <v>431250</v>
      </c>
      <c r="F62" s="38">
        <v>431250</v>
      </c>
      <c r="G62" s="18">
        <f>F62/E62*100</f>
        <v>100</v>
      </c>
    </row>
    <row r="63" spans="1:7" ht="19.5" customHeight="1">
      <c r="A63" s="11" t="s">
        <v>34</v>
      </c>
      <c r="B63" s="12" t="s">
        <v>35</v>
      </c>
      <c r="C63" s="12"/>
      <c r="D63" s="12"/>
      <c r="E63" s="36">
        <f>E64+E69+E86</f>
        <v>33403162.9</v>
      </c>
      <c r="F63" s="36">
        <f>F64+F69+F86</f>
        <v>33155532.31</v>
      </c>
      <c r="G63" s="13">
        <f t="shared" si="3"/>
        <v>99.25866125090808</v>
      </c>
    </row>
    <row r="64" spans="1:7" ht="27.75" customHeight="1">
      <c r="A64" s="4" t="s">
        <v>36</v>
      </c>
      <c r="B64" s="5" t="s">
        <v>37</v>
      </c>
      <c r="C64" s="5"/>
      <c r="D64" s="5"/>
      <c r="E64" s="37">
        <f aca="true" t="shared" si="5" ref="E64:F67">E65</f>
        <v>367920</v>
      </c>
      <c r="F64" s="37">
        <f t="shared" si="5"/>
        <v>367920</v>
      </c>
      <c r="G64" s="10">
        <f t="shared" si="3"/>
        <v>100</v>
      </c>
    </row>
    <row r="65" spans="1:7" ht="26.25" customHeight="1">
      <c r="A65" s="4" t="s">
        <v>7</v>
      </c>
      <c r="B65" s="5" t="s">
        <v>37</v>
      </c>
      <c r="C65" s="15" t="s">
        <v>92</v>
      </c>
      <c r="D65" s="5"/>
      <c r="E65" s="37">
        <f t="shared" si="5"/>
        <v>367920</v>
      </c>
      <c r="F65" s="37">
        <f t="shared" si="5"/>
        <v>367920</v>
      </c>
      <c r="G65" s="10">
        <f t="shared" si="3"/>
        <v>100</v>
      </c>
    </row>
    <row r="66" spans="1:7" ht="56.25" customHeight="1">
      <c r="A66" s="4" t="s">
        <v>38</v>
      </c>
      <c r="B66" s="5" t="s">
        <v>37</v>
      </c>
      <c r="C66" s="15" t="s">
        <v>97</v>
      </c>
      <c r="D66" s="5"/>
      <c r="E66" s="37">
        <f t="shared" si="5"/>
        <v>367920</v>
      </c>
      <c r="F66" s="37">
        <f t="shared" si="5"/>
        <v>367920</v>
      </c>
      <c r="G66" s="10">
        <f t="shared" si="3"/>
        <v>100</v>
      </c>
    </row>
    <row r="67" spans="1:7" ht="27" customHeight="1">
      <c r="A67" s="4" t="s">
        <v>8</v>
      </c>
      <c r="B67" s="5" t="s">
        <v>37</v>
      </c>
      <c r="C67" s="15" t="s">
        <v>97</v>
      </c>
      <c r="D67" s="5" t="s">
        <v>9</v>
      </c>
      <c r="E67" s="37">
        <f t="shared" si="5"/>
        <v>367920</v>
      </c>
      <c r="F67" s="37">
        <f t="shared" si="5"/>
        <v>367920</v>
      </c>
      <c r="G67" s="10">
        <f t="shared" si="3"/>
        <v>100</v>
      </c>
    </row>
    <row r="68" spans="1:7" ht="22.5" customHeight="1">
      <c r="A68" s="16" t="s">
        <v>10</v>
      </c>
      <c r="B68" s="17" t="s">
        <v>37</v>
      </c>
      <c r="C68" s="19" t="s">
        <v>97</v>
      </c>
      <c r="D68" s="17" t="s">
        <v>11</v>
      </c>
      <c r="E68" s="38">
        <v>367920</v>
      </c>
      <c r="F68" s="38">
        <v>367920</v>
      </c>
      <c r="G68" s="18">
        <f t="shared" si="3"/>
        <v>100</v>
      </c>
    </row>
    <row r="69" spans="1:7" ht="23.25" customHeight="1">
      <c r="A69" s="4" t="s">
        <v>39</v>
      </c>
      <c r="B69" s="5" t="s">
        <v>40</v>
      </c>
      <c r="C69" s="5"/>
      <c r="D69" s="5"/>
      <c r="E69" s="37">
        <f>E70</f>
        <v>24928342.9</v>
      </c>
      <c r="F69" s="37">
        <f>F70</f>
        <v>24684212.31</v>
      </c>
      <c r="G69" s="10">
        <f t="shared" si="3"/>
        <v>99.020670603821</v>
      </c>
    </row>
    <row r="70" spans="1:7" ht="43.5" customHeight="1">
      <c r="A70" s="4" t="s">
        <v>142</v>
      </c>
      <c r="B70" s="5" t="s">
        <v>40</v>
      </c>
      <c r="C70" s="15" t="s">
        <v>98</v>
      </c>
      <c r="D70" s="5"/>
      <c r="E70" s="37">
        <f>E71+E78</f>
        <v>24928342.9</v>
      </c>
      <c r="F70" s="37">
        <f>F71+F78</f>
        <v>24684212.31</v>
      </c>
      <c r="G70" s="10">
        <f t="shared" si="3"/>
        <v>99.020670603821</v>
      </c>
    </row>
    <row r="71" spans="1:7" ht="45" customHeight="1">
      <c r="A71" s="4" t="s">
        <v>143</v>
      </c>
      <c r="B71" s="5" t="s">
        <v>40</v>
      </c>
      <c r="C71" s="15" t="s">
        <v>99</v>
      </c>
      <c r="D71" s="5"/>
      <c r="E71" s="37">
        <f aca="true" t="shared" si="6" ref="E71:F74">E72</f>
        <v>1394121.84</v>
      </c>
      <c r="F71" s="37">
        <f t="shared" si="6"/>
        <v>1278445.45</v>
      </c>
      <c r="G71" s="10">
        <f t="shared" si="3"/>
        <v>91.70256238149169</v>
      </c>
    </row>
    <row r="72" spans="1:7" ht="35.25" customHeight="1">
      <c r="A72" s="4" t="s">
        <v>79</v>
      </c>
      <c r="B72" s="5" t="s">
        <v>40</v>
      </c>
      <c r="C72" s="15" t="s">
        <v>160</v>
      </c>
      <c r="D72" s="5"/>
      <c r="E72" s="37">
        <f t="shared" si="6"/>
        <v>1394121.84</v>
      </c>
      <c r="F72" s="37">
        <f t="shared" si="6"/>
        <v>1278445.45</v>
      </c>
      <c r="G72" s="10">
        <f t="shared" si="3"/>
        <v>91.70256238149169</v>
      </c>
    </row>
    <row r="73" spans="1:7" ht="30" customHeight="1">
      <c r="A73" s="4" t="s">
        <v>70</v>
      </c>
      <c r="B73" s="5" t="s">
        <v>40</v>
      </c>
      <c r="C73" s="15" t="s">
        <v>161</v>
      </c>
      <c r="D73" s="5"/>
      <c r="E73" s="37">
        <f>E74+E76</f>
        <v>1394121.84</v>
      </c>
      <c r="F73" s="37">
        <f>F74+F76</f>
        <v>1278445.45</v>
      </c>
      <c r="G73" s="10">
        <f t="shared" si="3"/>
        <v>91.70256238149169</v>
      </c>
    </row>
    <row r="74" spans="1:7" ht="27.75" customHeight="1">
      <c r="A74" s="4" t="s">
        <v>71</v>
      </c>
      <c r="B74" s="5" t="s">
        <v>40</v>
      </c>
      <c r="C74" s="15" t="s">
        <v>161</v>
      </c>
      <c r="D74" s="5" t="s">
        <v>20</v>
      </c>
      <c r="E74" s="37">
        <f t="shared" si="6"/>
        <v>1114408</v>
      </c>
      <c r="F74" s="37">
        <f t="shared" si="6"/>
        <v>998731.61</v>
      </c>
      <c r="G74" s="10">
        <f t="shared" si="3"/>
        <v>89.61992465955018</v>
      </c>
    </row>
    <row r="75" spans="1:7" ht="34.5" customHeight="1">
      <c r="A75" s="16" t="s">
        <v>21</v>
      </c>
      <c r="B75" s="17" t="s">
        <v>40</v>
      </c>
      <c r="C75" s="29" t="s">
        <v>161</v>
      </c>
      <c r="D75" s="17" t="s">
        <v>22</v>
      </c>
      <c r="E75" s="38">
        <v>1114408</v>
      </c>
      <c r="F75" s="38">
        <v>998731.61</v>
      </c>
      <c r="G75" s="18">
        <f t="shared" si="3"/>
        <v>89.61992465955018</v>
      </c>
    </row>
    <row r="76" spans="1:7" ht="48" customHeight="1">
      <c r="A76" s="20" t="s">
        <v>193</v>
      </c>
      <c r="B76" s="5" t="s">
        <v>40</v>
      </c>
      <c r="C76" s="15" t="s">
        <v>161</v>
      </c>
      <c r="D76" s="25" t="s">
        <v>205</v>
      </c>
      <c r="E76" s="40">
        <f>E77</f>
        <v>279713.84</v>
      </c>
      <c r="F76" s="40">
        <f>F77</f>
        <v>279713.84</v>
      </c>
      <c r="G76" s="27">
        <f t="shared" si="3"/>
        <v>100</v>
      </c>
    </row>
    <row r="77" spans="1:7" ht="27" customHeight="1">
      <c r="A77" s="16" t="s">
        <v>194</v>
      </c>
      <c r="B77" s="17" t="s">
        <v>40</v>
      </c>
      <c r="C77" s="29" t="s">
        <v>161</v>
      </c>
      <c r="D77" s="17" t="s">
        <v>206</v>
      </c>
      <c r="E77" s="38">
        <v>279713.84</v>
      </c>
      <c r="F77" s="38">
        <v>279713.84</v>
      </c>
      <c r="G77" s="18">
        <f t="shared" si="3"/>
        <v>100</v>
      </c>
    </row>
    <row r="78" spans="1:7" ht="40.5" customHeight="1">
      <c r="A78" s="4" t="s">
        <v>144</v>
      </c>
      <c r="B78" s="5" t="s">
        <v>40</v>
      </c>
      <c r="C78" s="15" t="s">
        <v>100</v>
      </c>
      <c r="D78" s="5"/>
      <c r="E78" s="37">
        <f>E79+E83</f>
        <v>23534221.06</v>
      </c>
      <c r="F78" s="37">
        <f>F79+F83</f>
        <v>23405766.86</v>
      </c>
      <c r="G78" s="10">
        <f t="shared" si="3"/>
        <v>99.45418121265833</v>
      </c>
    </row>
    <row r="79" spans="1:7" ht="32.25" customHeight="1">
      <c r="A79" s="4" t="s">
        <v>72</v>
      </c>
      <c r="B79" s="5" t="s">
        <v>40</v>
      </c>
      <c r="C79" s="15" t="s">
        <v>162</v>
      </c>
      <c r="D79" s="5"/>
      <c r="E79" s="37">
        <f aca="true" t="shared" si="7" ref="E79:F81">E80</f>
        <v>5036158.61</v>
      </c>
      <c r="F79" s="37">
        <f t="shared" si="7"/>
        <v>5036158.61</v>
      </c>
      <c r="G79" s="10">
        <f t="shared" si="3"/>
        <v>100</v>
      </c>
    </row>
    <row r="80" spans="1:7" ht="33.75" customHeight="1">
      <c r="A80" s="4" t="s">
        <v>70</v>
      </c>
      <c r="B80" s="5" t="s">
        <v>40</v>
      </c>
      <c r="C80" s="15" t="s">
        <v>163</v>
      </c>
      <c r="D80" s="5"/>
      <c r="E80" s="37">
        <f t="shared" si="7"/>
        <v>5036158.61</v>
      </c>
      <c r="F80" s="37">
        <f t="shared" si="7"/>
        <v>5036158.61</v>
      </c>
      <c r="G80" s="10">
        <f t="shared" si="3"/>
        <v>100</v>
      </c>
    </row>
    <row r="81" spans="1:7" ht="42" customHeight="1">
      <c r="A81" s="4" t="s">
        <v>71</v>
      </c>
      <c r="B81" s="5" t="s">
        <v>40</v>
      </c>
      <c r="C81" s="15" t="s">
        <v>101</v>
      </c>
      <c r="D81" s="5" t="s">
        <v>20</v>
      </c>
      <c r="E81" s="37">
        <f t="shared" si="7"/>
        <v>5036158.61</v>
      </c>
      <c r="F81" s="37">
        <f t="shared" si="7"/>
        <v>5036158.61</v>
      </c>
      <c r="G81" s="10">
        <f t="shared" si="3"/>
        <v>100</v>
      </c>
    </row>
    <row r="82" spans="1:7" ht="33" customHeight="1">
      <c r="A82" s="16" t="s">
        <v>21</v>
      </c>
      <c r="B82" s="17" t="s">
        <v>40</v>
      </c>
      <c r="C82" s="19" t="s">
        <v>101</v>
      </c>
      <c r="D82" s="17" t="s">
        <v>22</v>
      </c>
      <c r="E82" s="38">
        <v>5036158.61</v>
      </c>
      <c r="F82" s="38">
        <v>5036158.61</v>
      </c>
      <c r="G82" s="18">
        <f t="shared" si="3"/>
        <v>100</v>
      </c>
    </row>
    <row r="83" spans="1:7" ht="39.75" customHeight="1">
      <c r="A83" s="20" t="s">
        <v>145</v>
      </c>
      <c r="B83" s="25" t="s">
        <v>40</v>
      </c>
      <c r="C83" s="26" t="s">
        <v>164</v>
      </c>
      <c r="D83" s="25"/>
      <c r="E83" s="40">
        <f>E84</f>
        <v>18498062.45</v>
      </c>
      <c r="F83" s="40">
        <f>F84</f>
        <v>18369608.25</v>
      </c>
      <c r="G83" s="28">
        <f>F83/E83*100</f>
        <v>99.30558024470287</v>
      </c>
    </row>
    <row r="84" spans="1:7" ht="38.25" customHeight="1">
      <c r="A84" s="4" t="s">
        <v>71</v>
      </c>
      <c r="B84" s="25" t="s">
        <v>40</v>
      </c>
      <c r="C84" s="26" t="s">
        <v>164</v>
      </c>
      <c r="D84" s="25" t="s">
        <v>20</v>
      </c>
      <c r="E84" s="40">
        <f>E85</f>
        <v>18498062.45</v>
      </c>
      <c r="F84" s="40">
        <f>F85</f>
        <v>18369608.25</v>
      </c>
      <c r="G84" s="28">
        <f>F84/E84*100</f>
        <v>99.30558024470287</v>
      </c>
    </row>
    <row r="85" spans="1:7" ht="27.75" customHeight="1">
      <c r="A85" s="16" t="s">
        <v>21</v>
      </c>
      <c r="B85" s="23" t="s">
        <v>40</v>
      </c>
      <c r="C85" s="29" t="s">
        <v>164</v>
      </c>
      <c r="D85" s="17" t="s">
        <v>22</v>
      </c>
      <c r="E85" s="38">
        <v>18498062.45</v>
      </c>
      <c r="F85" s="38">
        <v>18369608.25</v>
      </c>
      <c r="G85" s="18">
        <f>F85/E85*100</f>
        <v>99.30558024470287</v>
      </c>
    </row>
    <row r="86" spans="1:7" ht="33" customHeight="1">
      <c r="A86" s="4" t="s">
        <v>41</v>
      </c>
      <c r="B86" s="5" t="s">
        <v>42</v>
      </c>
      <c r="C86" s="5"/>
      <c r="D86" s="5"/>
      <c r="E86" s="37">
        <f>E93+E99+E87</f>
        <v>8106900</v>
      </c>
      <c r="F86" s="37">
        <f>F93+F99+F87</f>
        <v>8103400</v>
      </c>
      <c r="G86" s="10">
        <f t="shared" si="3"/>
        <v>99.95682690054151</v>
      </c>
    </row>
    <row r="87" spans="1:7" ht="57.75" customHeight="1">
      <c r="A87" s="4" t="s">
        <v>147</v>
      </c>
      <c r="B87" s="5" t="s">
        <v>42</v>
      </c>
      <c r="C87" s="5" t="s">
        <v>102</v>
      </c>
      <c r="D87" s="5"/>
      <c r="E87" s="37">
        <f>E88</f>
        <v>5208000</v>
      </c>
      <c r="F87" s="37">
        <f>F88</f>
        <v>5208000</v>
      </c>
      <c r="G87" s="10">
        <f t="shared" si="3"/>
        <v>100</v>
      </c>
    </row>
    <row r="88" spans="1:7" ht="33.75" customHeight="1">
      <c r="A88" s="4" t="s">
        <v>50</v>
      </c>
      <c r="B88" s="5" t="s">
        <v>42</v>
      </c>
      <c r="C88" s="5" t="s">
        <v>207</v>
      </c>
      <c r="D88" s="5"/>
      <c r="E88" s="37">
        <f>E89</f>
        <v>5208000</v>
      </c>
      <c r="F88" s="37">
        <f>F89</f>
        <v>5208000</v>
      </c>
      <c r="G88" s="10">
        <f t="shared" si="3"/>
        <v>100</v>
      </c>
    </row>
    <row r="89" spans="1:7" ht="38.25" customHeight="1">
      <c r="A89" s="4" t="s">
        <v>155</v>
      </c>
      <c r="B89" s="5" t="s">
        <v>42</v>
      </c>
      <c r="C89" s="5" t="s">
        <v>177</v>
      </c>
      <c r="D89" s="5"/>
      <c r="E89" s="37">
        <f>E90</f>
        <v>5208000</v>
      </c>
      <c r="F89" s="37">
        <f>F90</f>
        <v>5208000</v>
      </c>
      <c r="G89" s="10">
        <f t="shared" si="3"/>
        <v>100</v>
      </c>
    </row>
    <row r="90" spans="1:7" ht="37.5" customHeight="1">
      <c r="A90" s="4" t="s">
        <v>70</v>
      </c>
      <c r="B90" s="5" t="s">
        <v>42</v>
      </c>
      <c r="C90" s="5" t="s">
        <v>178</v>
      </c>
      <c r="D90" s="5"/>
      <c r="E90" s="37">
        <f>E91</f>
        <v>5208000</v>
      </c>
      <c r="F90" s="37">
        <f>F91</f>
        <v>5208000</v>
      </c>
      <c r="G90" s="10">
        <f t="shared" si="3"/>
        <v>100</v>
      </c>
    </row>
    <row r="91" spans="1:7" ht="43.5" customHeight="1">
      <c r="A91" s="4" t="s">
        <v>71</v>
      </c>
      <c r="B91" s="5" t="s">
        <v>42</v>
      </c>
      <c r="C91" s="5" t="s">
        <v>178</v>
      </c>
      <c r="D91" s="5" t="s">
        <v>20</v>
      </c>
      <c r="E91" s="37">
        <f>E92</f>
        <v>5208000</v>
      </c>
      <c r="F91" s="37">
        <f>F92</f>
        <v>5208000</v>
      </c>
      <c r="G91" s="10">
        <f t="shared" si="3"/>
        <v>100</v>
      </c>
    </row>
    <row r="92" spans="1:7" ht="31.5" customHeight="1">
      <c r="A92" s="16" t="s">
        <v>21</v>
      </c>
      <c r="B92" s="23" t="s">
        <v>42</v>
      </c>
      <c r="C92" s="23" t="s">
        <v>178</v>
      </c>
      <c r="D92" s="23" t="s">
        <v>22</v>
      </c>
      <c r="E92" s="39">
        <v>5208000</v>
      </c>
      <c r="F92" s="39">
        <v>5208000</v>
      </c>
      <c r="G92" s="24">
        <f t="shared" si="3"/>
        <v>100</v>
      </c>
    </row>
    <row r="93" spans="1:7" ht="58.5" customHeight="1">
      <c r="A93" s="4" t="s">
        <v>192</v>
      </c>
      <c r="B93" s="5" t="s">
        <v>42</v>
      </c>
      <c r="C93" s="5" t="s">
        <v>89</v>
      </c>
      <c r="D93" s="5"/>
      <c r="E93" s="37">
        <f aca="true" t="shared" si="8" ref="E93:F95">E94</f>
        <v>2430900</v>
      </c>
      <c r="F93" s="37">
        <f t="shared" si="8"/>
        <v>2427400</v>
      </c>
      <c r="G93" s="10">
        <f t="shared" si="3"/>
        <v>99.85602040396562</v>
      </c>
    </row>
    <row r="94" spans="1:7" ht="24" customHeight="1">
      <c r="A94" s="4" t="s">
        <v>70</v>
      </c>
      <c r="B94" s="5" t="s">
        <v>42</v>
      </c>
      <c r="C94" s="15" t="s">
        <v>94</v>
      </c>
      <c r="D94" s="5"/>
      <c r="E94" s="37">
        <f>E95+E97</f>
        <v>2430900</v>
      </c>
      <c r="F94" s="37">
        <f>F95+F97</f>
        <v>2427400</v>
      </c>
      <c r="G94" s="10">
        <f t="shared" si="3"/>
        <v>99.85602040396562</v>
      </c>
    </row>
    <row r="95" spans="1:7" ht="30" customHeight="1">
      <c r="A95" s="4" t="s">
        <v>19</v>
      </c>
      <c r="B95" s="5" t="s">
        <v>42</v>
      </c>
      <c r="C95" s="15" t="s">
        <v>94</v>
      </c>
      <c r="D95" s="5" t="s">
        <v>20</v>
      </c>
      <c r="E95" s="37">
        <f t="shared" si="8"/>
        <v>430900</v>
      </c>
      <c r="F95" s="37">
        <f t="shared" si="8"/>
        <v>427400</v>
      </c>
      <c r="G95" s="10">
        <f t="shared" si="3"/>
        <v>99.187746576932</v>
      </c>
    </row>
    <row r="96" spans="1:7" ht="32.25" customHeight="1">
      <c r="A96" s="16" t="s">
        <v>21</v>
      </c>
      <c r="B96" s="17" t="s">
        <v>42</v>
      </c>
      <c r="C96" s="19" t="s">
        <v>94</v>
      </c>
      <c r="D96" s="17" t="s">
        <v>22</v>
      </c>
      <c r="E96" s="38">
        <v>430900</v>
      </c>
      <c r="F96" s="38">
        <v>427400</v>
      </c>
      <c r="G96" s="18">
        <f t="shared" si="3"/>
        <v>99.187746576932</v>
      </c>
    </row>
    <row r="97" spans="1:7" ht="39" customHeight="1">
      <c r="A97" s="20" t="s">
        <v>193</v>
      </c>
      <c r="B97" s="25" t="s">
        <v>42</v>
      </c>
      <c r="C97" s="26" t="s">
        <v>94</v>
      </c>
      <c r="D97" s="25" t="s">
        <v>205</v>
      </c>
      <c r="E97" s="40">
        <f>E98</f>
        <v>2000000</v>
      </c>
      <c r="F97" s="40">
        <f>F98</f>
        <v>2000000</v>
      </c>
      <c r="G97" s="27">
        <f t="shared" si="3"/>
        <v>100</v>
      </c>
    </row>
    <row r="98" spans="1:7" ht="26.25" customHeight="1">
      <c r="A98" s="16" t="s">
        <v>194</v>
      </c>
      <c r="B98" s="17" t="s">
        <v>42</v>
      </c>
      <c r="C98" s="19" t="s">
        <v>94</v>
      </c>
      <c r="D98" s="17" t="s">
        <v>206</v>
      </c>
      <c r="E98" s="38">
        <v>2000000</v>
      </c>
      <c r="F98" s="38">
        <v>2000000</v>
      </c>
      <c r="G98" s="18">
        <f t="shared" si="3"/>
        <v>100</v>
      </c>
    </row>
    <row r="99" spans="1:7" ht="65.25" customHeight="1">
      <c r="A99" s="20" t="s">
        <v>146</v>
      </c>
      <c r="B99" s="25" t="s">
        <v>42</v>
      </c>
      <c r="C99" s="26" t="s">
        <v>165</v>
      </c>
      <c r="D99" s="25"/>
      <c r="E99" s="40">
        <f aca="true" t="shared" si="9" ref="E99:F101">E100</f>
        <v>468000</v>
      </c>
      <c r="F99" s="40">
        <f t="shared" si="9"/>
        <v>468000</v>
      </c>
      <c r="G99" s="27">
        <f>F99/E99*100</f>
        <v>100</v>
      </c>
    </row>
    <row r="100" spans="1:7" ht="64.5" customHeight="1">
      <c r="A100" s="20" t="s">
        <v>195</v>
      </c>
      <c r="B100" s="25" t="s">
        <v>42</v>
      </c>
      <c r="C100" s="26" t="s">
        <v>208</v>
      </c>
      <c r="D100" s="25"/>
      <c r="E100" s="40">
        <f t="shared" si="9"/>
        <v>468000</v>
      </c>
      <c r="F100" s="40">
        <f t="shared" si="9"/>
        <v>468000</v>
      </c>
      <c r="G100" s="27">
        <f>F100/E100*100</f>
        <v>100</v>
      </c>
    </row>
    <row r="101" spans="1:7" ht="31.5" customHeight="1">
      <c r="A101" s="4" t="s">
        <v>19</v>
      </c>
      <c r="B101" s="25" t="s">
        <v>42</v>
      </c>
      <c r="C101" s="26" t="s">
        <v>208</v>
      </c>
      <c r="D101" s="25" t="s">
        <v>20</v>
      </c>
      <c r="E101" s="40">
        <f t="shared" si="9"/>
        <v>468000</v>
      </c>
      <c r="F101" s="40">
        <f t="shared" si="9"/>
        <v>468000</v>
      </c>
      <c r="G101" s="27">
        <f>F101/E101*100</f>
        <v>100</v>
      </c>
    </row>
    <row r="102" spans="1:7" ht="31.5" customHeight="1">
      <c r="A102" s="16" t="s">
        <v>21</v>
      </c>
      <c r="B102" s="23" t="s">
        <v>42</v>
      </c>
      <c r="C102" s="29" t="s">
        <v>208</v>
      </c>
      <c r="D102" s="17" t="s">
        <v>22</v>
      </c>
      <c r="E102" s="38">
        <v>468000</v>
      </c>
      <c r="F102" s="38">
        <v>468000</v>
      </c>
      <c r="G102" s="18">
        <f>F102/E102*100</f>
        <v>100</v>
      </c>
    </row>
    <row r="103" spans="1:7" ht="33" customHeight="1">
      <c r="A103" s="11" t="s">
        <v>43</v>
      </c>
      <c r="B103" s="12" t="s">
        <v>44</v>
      </c>
      <c r="C103" s="12"/>
      <c r="D103" s="12"/>
      <c r="E103" s="36">
        <f>E104+E126+E146</f>
        <v>131510247.43999998</v>
      </c>
      <c r="F103" s="36">
        <f>F104+F126+F146</f>
        <v>128388558.94</v>
      </c>
      <c r="G103" s="13">
        <f aca="true" t="shared" si="10" ref="G103:G142">F103/E103%</f>
        <v>97.62627737323344</v>
      </c>
    </row>
    <row r="104" spans="1:7" ht="21" customHeight="1">
      <c r="A104" s="20" t="s">
        <v>45</v>
      </c>
      <c r="B104" s="25" t="s">
        <v>46</v>
      </c>
      <c r="C104" s="25"/>
      <c r="D104" s="25"/>
      <c r="E104" s="40">
        <f>E105+E115+E119</f>
        <v>5199151.62</v>
      </c>
      <c r="F104" s="40">
        <f>F105+F115+F119</f>
        <v>2625672.62</v>
      </c>
      <c r="G104" s="10">
        <f t="shared" si="10"/>
        <v>50.50194362287131</v>
      </c>
    </row>
    <row r="105" spans="1:7" ht="54.75" customHeight="1">
      <c r="A105" s="20" t="s">
        <v>147</v>
      </c>
      <c r="B105" s="25" t="s">
        <v>46</v>
      </c>
      <c r="C105" s="25" t="s">
        <v>102</v>
      </c>
      <c r="D105" s="25"/>
      <c r="E105" s="40">
        <f>E106</f>
        <v>2409672.62</v>
      </c>
      <c r="F105" s="40">
        <f>F106</f>
        <v>2409672.62</v>
      </c>
      <c r="G105" s="10">
        <f t="shared" si="10"/>
        <v>100</v>
      </c>
    </row>
    <row r="106" spans="1:7" ht="42" customHeight="1">
      <c r="A106" s="4" t="s">
        <v>75</v>
      </c>
      <c r="B106" s="5" t="s">
        <v>46</v>
      </c>
      <c r="C106" s="15" t="s">
        <v>103</v>
      </c>
      <c r="D106" s="5"/>
      <c r="E106" s="37">
        <f>E107+E111</f>
        <v>2409672.62</v>
      </c>
      <c r="F106" s="37">
        <f>F107+F111</f>
        <v>2409672.62</v>
      </c>
      <c r="G106" s="10">
        <f t="shared" si="10"/>
        <v>100</v>
      </c>
    </row>
    <row r="107" spans="1:7" ht="30" customHeight="1">
      <c r="A107" s="4" t="s">
        <v>148</v>
      </c>
      <c r="B107" s="5" t="s">
        <v>46</v>
      </c>
      <c r="C107" s="15" t="s">
        <v>166</v>
      </c>
      <c r="D107" s="5"/>
      <c r="E107" s="37">
        <f aca="true" t="shared" si="11" ref="E107:F109">E108</f>
        <v>500000</v>
      </c>
      <c r="F107" s="37">
        <f t="shared" si="11"/>
        <v>500000</v>
      </c>
      <c r="G107" s="10">
        <f t="shared" si="10"/>
        <v>100</v>
      </c>
    </row>
    <row r="108" spans="1:7" ht="33" customHeight="1">
      <c r="A108" s="4" t="s">
        <v>70</v>
      </c>
      <c r="B108" s="5" t="s">
        <v>46</v>
      </c>
      <c r="C108" s="15" t="s">
        <v>167</v>
      </c>
      <c r="D108" s="5"/>
      <c r="E108" s="37">
        <f t="shared" si="11"/>
        <v>500000</v>
      </c>
      <c r="F108" s="37">
        <f t="shared" si="11"/>
        <v>500000</v>
      </c>
      <c r="G108" s="10">
        <f t="shared" si="10"/>
        <v>100</v>
      </c>
    </row>
    <row r="109" spans="1:7" ht="33.75" customHeight="1">
      <c r="A109" s="4" t="s">
        <v>19</v>
      </c>
      <c r="B109" s="5" t="s">
        <v>46</v>
      </c>
      <c r="C109" s="15" t="s">
        <v>167</v>
      </c>
      <c r="D109" s="5" t="s">
        <v>20</v>
      </c>
      <c r="E109" s="37">
        <f t="shared" si="11"/>
        <v>500000</v>
      </c>
      <c r="F109" s="37">
        <f t="shared" si="11"/>
        <v>500000</v>
      </c>
      <c r="G109" s="10">
        <f t="shared" si="10"/>
        <v>100</v>
      </c>
    </row>
    <row r="110" spans="1:7" ht="39.75" customHeight="1">
      <c r="A110" s="16" t="s">
        <v>21</v>
      </c>
      <c r="B110" s="17" t="s">
        <v>46</v>
      </c>
      <c r="C110" s="19" t="s">
        <v>167</v>
      </c>
      <c r="D110" s="17" t="s">
        <v>22</v>
      </c>
      <c r="E110" s="38">
        <v>500000</v>
      </c>
      <c r="F110" s="38">
        <v>500000</v>
      </c>
      <c r="G110" s="18">
        <f t="shared" si="10"/>
        <v>100</v>
      </c>
    </row>
    <row r="111" spans="1:7" ht="37.5" customHeight="1">
      <c r="A111" s="20" t="s">
        <v>149</v>
      </c>
      <c r="B111" s="25" t="s">
        <v>46</v>
      </c>
      <c r="C111" s="26" t="s">
        <v>168</v>
      </c>
      <c r="D111" s="25"/>
      <c r="E111" s="40">
        <f aca="true" t="shared" si="12" ref="E111:F113">E112</f>
        <v>1909672.62</v>
      </c>
      <c r="F111" s="40">
        <f t="shared" si="12"/>
        <v>1909672.62</v>
      </c>
      <c r="G111" s="10">
        <f t="shared" si="10"/>
        <v>100</v>
      </c>
    </row>
    <row r="112" spans="1:7" ht="25.5" customHeight="1">
      <c r="A112" s="20" t="s">
        <v>131</v>
      </c>
      <c r="B112" s="25" t="s">
        <v>46</v>
      </c>
      <c r="C112" s="26" t="s">
        <v>169</v>
      </c>
      <c r="D112" s="25"/>
      <c r="E112" s="40">
        <f t="shared" si="12"/>
        <v>1909672.62</v>
      </c>
      <c r="F112" s="40">
        <f t="shared" si="12"/>
        <v>1909672.62</v>
      </c>
      <c r="G112" s="10">
        <f t="shared" si="10"/>
        <v>100</v>
      </c>
    </row>
    <row r="113" spans="1:7" ht="36.75" customHeight="1">
      <c r="A113" s="20" t="s">
        <v>193</v>
      </c>
      <c r="B113" s="25" t="s">
        <v>46</v>
      </c>
      <c r="C113" s="26" t="s">
        <v>169</v>
      </c>
      <c r="D113" s="25" t="s">
        <v>205</v>
      </c>
      <c r="E113" s="40">
        <f t="shared" si="12"/>
        <v>1909672.62</v>
      </c>
      <c r="F113" s="40">
        <f t="shared" si="12"/>
        <v>1909672.62</v>
      </c>
      <c r="G113" s="10">
        <f t="shared" si="10"/>
        <v>100</v>
      </c>
    </row>
    <row r="114" spans="1:7" ht="27" customHeight="1">
      <c r="A114" s="16" t="s">
        <v>194</v>
      </c>
      <c r="B114" s="23" t="s">
        <v>46</v>
      </c>
      <c r="C114" s="29" t="s">
        <v>169</v>
      </c>
      <c r="D114" s="17" t="s">
        <v>206</v>
      </c>
      <c r="E114" s="38">
        <v>1909672.62</v>
      </c>
      <c r="F114" s="38">
        <v>1909672.62</v>
      </c>
      <c r="G114" s="18">
        <f t="shared" si="10"/>
        <v>100</v>
      </c>
    </row>
    <row r="115" spans="1:7" ht="58.5" customHeight="1">
      <c r="A115" s="4" t="s">
        <v>140</v>
      </c>
      <c r="B115" s="25" t="s">
        <v>46</v>
      </c>
      <c r="C115" s="26" t="s">
        <v>89</v>
      </c>
      <c r="D115" s="25"/>
      <c r="E115" s="40">
        <f aca="true" t="shared" si="13" ref="E115:F117">E116</f>
        <v>216000</v>
      </c>
      <c r="F115" s="40">
        <f t="shared" si="13"/>
        <v>216000</v>
      </c>
      <c r="G115" s="27">
        <f t="shared" si="10"/>
        <v>100</v>
      </c>
    </row>
    <row r="116" spans="1:7" ht="27" customHeight="1">
      <c r="A116" s="4" t="s">
        <v>70</v>
      </c>
      <c r="B116" s="25" t="s">
        <v>46</v>
      </c>
      <c r="C116" s="26" t="s">
        <v>94</v>
      </c>
      <c r="D116" s="25"/>
      <c r="E116" s="40">
        <f t="shared" si="13"/>
        <v>216000</v>
      </c>
      <c r="F116" s="40">
        <f t="shared" si="13"/>
        <v>216000</v>
      </c>
      <c r="G116" s="27">
        <f t="shared" si="10"/>
        <v>100</v>
      </c>
    </row>
    <row r="117" spans="1:7" ht="33" customHeight="1">
      <c r="A117" s="4" t="s">
        <v>19</v>
      </c>
      <c r="B117" s="25" t="s">
        <v>46</v>
      </c>
      <c r="C117" s="26" t="s">
        <v>94</v>
      </c>
      <c r="D117" s="25" t="s">
        <v>20</v>
      </c>
      <c r="E117" s="40">
        <f t="shared" si="13"/>
        <v>216000</v>
      </c>
      <c r="F117" s="40">
        <f t="shared" si="13"/>
        <v>216000</v>
      </c>
      <c r="G117" s="27">
        <f t="shared" si="10"/>
        <v>100</v>
      </c>
    </row>
    <row r="118" spans="1:7" ht="28.5" customHeight="1">
      <c r="A118" s="16" t="s">
        <v>21</v>
      </c>
      <c r="B118" s="17" t="s">
        <v>46</v>
      </c>
      <c r="C118" s="19" t="s">
        <v>94</v>
      </c>
      <c r="D118" s="17" t="s">
        <v>134</v>
      </c>
      <c r="E118" s="38">
        <v>216000</v>
      </c>
      <c r="F118" s="38">
        <v>216000</v>
      </c>
      <c r="G118" s="18">
        <f t="shared" si="10"/>
        <v>100</v>
      </c>
    </row>
    <row r="119" spans="1:7" ht="58.5" customHeight="1">
      <c r="A119" s="20" t="s">
        <v>196</v>
      </c>
      <c r="B119" s="25" t="s">
        <v>46</v>
      </c>
      <c r="C119" s="26" t="s">
        <v>135</v>
      </c>
      <c r="D119" s="25"/>
      <c r="E119" s="40">
        <f>E120+E123</f>
        <v>2573479</v>
      </c>
      <c r="F119" s="40">
        <f>F120+F123</f>
        <v>0</v>
      </c>
      <c r="G119" s="27">
        <f t="shared" si="10"/>
        <v>0</v>
      </c>
    </row>
    <row r="120" spans="1:7" ht="45.75" customHeight="1">
      <c r="A120" s="20" t="s">
        <v>132</v>
      </c>
      <c r="B120" s="25" t="s">
        <v>46</v>
      </c>
      <c r="C120" s="26" t="s">
        <v>136</v>
      </c>
      <c r="D120" s="25"/>
      <c r="E120" s="40">
        <f>E121</f>
        <v>2299642.74</v>
      </c>
      <c r="F120" s="40">
        <f>F121</f>
        <v>0</v>
      </c>
      <c r="G120" s="27">
        <f t="shared" si="10"/>
        <v>0</v>
      </c>
    </row>
    <row r="121" spans="1:7" ht="30" customHeight="1">
      <c r="A121" s="20" t="s">
        <v>59</v>
      </c>
      <c r="B121" s="25" t="s">
        <v>46</v>
      </c>
      <c r="C121" s="26" t="s">
        <v>136</v>
      </c>
      <c r="D121" s="25" t="s">
        <v>60</v>
      </c>
      <c r="E121" s="40">
        <f>E122</f>
        <v>2299642.74</v>
      </c>
      <c r="F121" s="40">
        <f>F122</f>
        <v>0</v>
      </c>
      <c r="G121" s="27">
        <f t="shared" si="10"/>
        <v>0</v>
      </c>
    </row>
    <row r="122" spans="1:7" ht="30.75" customHeight="1">
      <c r="A122" s="16" t="s">
        <v>121</v>
      </c>
      <c r="B122" s="17" t="s">
        <v>46</v>
      </c>
      <c r="C122" s="19" t="s">
        <v>136</v>
      </c>
      <c r="D122" s="17" t="s">
        <v>125</v>
      </c>
      <c r="E122" s="38">
        <v>2299642.74</v>
      </c>
      <c r="F122" s="38">
        <v>0</v>
      </c>
      <c r="G122" s="18">
        <f t="shared" si="10"/>
        <v>0</v>
      </c>
    </row>
    <row r="123" spans="1:7" ht="35.25" customHeight="1">
      <c r="A123" s="20" t="s">
        <v>197</v>
      </c>
      <c r="B123" s="25" t="s">
        <v>46</v>
      </c>
      <c r="C123" s="26" t="s">
        <v>209</v>
      </c>
      <c r="D123" s="25"/>
      <c r="E123" s="40">
        <f>E124</f>
        <v>273836.26</v>
      </c>
      <c r="F123" s="40">
        <f>F124</f>
        <v>0</v>
      </c>
      <c r="G123" s="27">
        <f t="shared" si="10"/>
        <v>0</v>
      </c>
    </row>
    <row r="124" spans="1:7" ht="22.5">
      <c r="A124" s="20" t="s">
        <v>59</v>
      </c>
      <c r="B124" s="25" t="s">
        <v>46</v>
      </c>
      <c r="C124" s="26" t="s">
        <v>209</v>
      </c>
      <c r="D124" s="25" t="s">
        <v>60</v>
      </c>
      <c r="E124" s="40">
        <f>E125</f>
        <v>273836.26</v>
      </c>
      <c r="F124" s="40">
        <f>F125</f>
        <v>0</v>
      </c>
      <c r="G124" s="27">
        <f t="shared" si="10"/>
        <v>0</v>
      </c>
    </row>
    <row r="125" spans="1:7" ht="36" customHeight="1">
      <c r="A125" s="16" t="s">
        <v>121</v>
      </c>
      <c r="B125" s="17" t="s">
        <v>46</v>
      </c>
      <c r="C125" s="19" t="s">
        <v>209</v>
      </c>
      <c r="D125" s="17" t="s">
        <v>125</v>
      </c>
      <c r="E125" s="38">
        <v>273836.26</v>
      </c>
      <c r="F125" s="38">
        <v>0</v>
      </c>
      <c r="G125" s="18">
        <v>0</v>
      </c>
    </row>
    <row r="126" spans="1:7" ht="28.5" customHeight="1">
      <c r="A126" s="4" t="s">
        <v>76</v>
      </c>
      <c r="B126" s="5" t="s">
        <v>47</v>
      </c>
      <c r="C126" s="5"/>
      <c r="D126" s="5"/>
      <c r="E126" s="37">
        <f>E127+E142</f>
        <v>7934885.24</v>
      </c>
      <c r="F126" s="37">
        <f>F127+F142</f>
        <v>7918994.19</v>
      </c>
      <c r="G126" s="10">
        <f t="shared" si="10"/>
        <v>99.79973182321665</v>
      </c>
    </row>
    <row r="127" spans="1:7" ht="50.25" customHeight="1">
      <c r="A127" s="4" t="s">
        <v>150</v>
      </c>
      <c r="B127" s="5" t="s">
        <v>47</v>
      </c>
      <c r="C127" s="15" t="s">
        <v>104</v>
      </c>
      <c r="D127" s="5"/>
      <c r="E127" s="37">
        <f>E128+E133</f>
        <v>3134885.24</v>
      </c>
      <c r="F127" s="37">
        <f>F128+F133</f>
        <v>3118994.1900000004</v>
      </c>
      <c r="G127" s="10">
        <f t="shared" si="10"/>
        <v>99.49308989696861</v>
      </c>
    </row>
    <row r="128" spans="1:7" ht="27" customHeight="1">
      <c r="A128" s="4" t="s">
        <v>151</v>
      </c>
      <c r="B128" s="5" t="s">
        <v>47</v>
      </c>
      <c r="C128" s="15" t="s">
        <v>170</v>
      </c>
      <c r="D128" s="5"/>
      <c r="E128" s="37">
        <f aca="true" t="shared" si="14" ref="E128:F131">E129</f>
        <v>130976.56</v>
      </c>
      <c r="F128" s="37">
        <f t="shared" si="14"/>
        <v>130976.56</v>
      </c>
      <c r="G128" s="10">
        <f t="shared" si="10"/>
        <v>100</v>
      </c>
    </row>
    <row r="129" spans="1:7" ht="33" customHeight="1">
      <c r="A129" s="4" t="s">
        <v>81</v>
      </c>
      <c r="B129" s="5" t="s">
        <v>47</v>
      </c>
      <c r="C129" s="15" t="s">
        <v>171</v>
      </c>
      <c r="D129" s="5"/>
      <c r="E129" s="37">
        <f t="shared" si="14"/>
        <v>130976.56</v>
      </c>
      <c r="F129" s="37">
        <f t="shared" si="14"/>
        <v>130976.56</v>
      </c>
      <c r="G129" s="10">
        <f t="shared" si="10"/>
        <v>100</v>
      </c>
    </row>
    <row r="130" spans="1:7" ht="28.5" customHeight="1">
      <c r="A130" s="4" t="s">
        <v>70</v>
      </c>
      <c r="B130" s="5" t="s">
        <v>47</v>
      </c>
      <c r="C130" s="15" t="s">
        <v>172</v>
      </c>
      <c r="D130" s="5"/>
      <c r="E130" s="37">
        <f t="shared" si="14"/>
        <v>130976.56</v>
      </c>
      <c r="F130" s="37">
        <f t="shared" si="14"/>
        <v>130976.56</v>
      </c>
      <c r="G130" s="10">
        <f t="shared" si="10"/>
        <v>100</v>
      </c>
    </row>
    <row r="131" spans="1:7" ht="27.75" customHeight="1">
      <c r="A131" s="4" t="s">
        <v>19</v>
      </c>
      <c r="B131" s="5" t="s">
        <v>47</v>
      </c>
      <c r="C131" s="15" t="s">
        <v>172</v>
      </c>
      <c r="D131" s="5" t="s">
        <v>20</v>
      </c>
      <c r="E131" s="37">
        <f t="shared" si="14"/>
        <v>130976.56</v>
      </c>
      <c r="F131" s="37">
        <f t="shared" si="14"/>
        <v>130976.56</v>
      </c>
      <c r="G131" s="27">
        <f t="shared" si="10"/>
        <v>100</v>
      </c>
    </row>
    <row r="132" spans="1:7" ht="21" customHeight="1">
      <c r="A132" s="16" t="s">
        <v>21</v>
      </c>
      <c r="B132" s="23" t="s">
        <v>47</v>
      </c>
      <c r="C132" s="29" t="s">
        <v>172</v>
      </c>
      <c r="D132" s="23" t="s">
        <v>22</v>
      </c>
      <c r="E132" s="39">
        <v>130976.56</v>
      </c>
      <c r="F132" s="39">
        <v>130976.56</v>
      </c>
      <c r="G132" s="18">
        <f t="shared" si="10"/>
        <v>100</v>
      </c>
    </row>
    <row r="133" spans="1:7" ht="49.5" customHeight="1">
      <c r="A133" s="4" t="s">
        <v>152</v>
      </c>
      <c r="B133" s="5" t="s">
        <v>47</v>
      </c>
      <c r="C133" s="15" t="s">
        <v>105</v>
      </c>
      <c r="D133" s="5"/>
      <c r="E133" s="37">
        <f aca="true" t="shared" si="15" ref="E133:F136">E134</f>
        <v>3003908.68</v>
      </c>
      <c r="F133" s="37">
        <f t="shared" si="15"/>
        <v>2988017.6300000004</v>
      </c>
      <c r="G133" s="10">
        <f t="shared" si="10"/>
        <v>99.47098758008849</v>
      </c>
    </row>
    <row r="134" spans="1:7" ht="38.25" customHeight="1">
      <c r="A134" s="4" t="s">
        <v>153</v>
      </c>
      <c r="B134" s="5" t="s">
        <v>47</v>
      </c>
      <c r="C134" s="15" t="s">
        <v>173</v>
      </c>
      <c r="D134" s="5"/>
      <c r="E134" s="37">
        <f>E135</f>
        <v>3003908.68</v>
      </c>
      <c r="F134" s="37">
        <f>F135</f>
        <v>2988017.6300000004</v>
      </c>
      <c r="G134" s="10">
        <f t="shared" si="10"/>
        <v>99.47098758008849</v>
      </c>
    </row>
    <row r="135" spans="1:7" ht="34.5" customHeight="1">
      <c r="A135" s="4" t="s">
        <v>70</v>
      </c>
      <c r="B135" s="5" t="s">
        <v>47</v>
      </c>
      <c r="C135" s="15" t="s">
        <v>174</v>
      </c>
      <c r="D135" s="5"/>
      <c r="E135" s="37">
        <f>E136+E138+E140</f>
        <v>3003908.68</v>
      </c>
      <c r="F135" s="37">
        <f>F136+F138+F140</f>
        <v>2988017.6300000004</v>
      </c>
      <c r="G135" s="37">
        <f>G136</f>
        <v>99.47098758008849</v>
      </c>
    </row>
    <row r="136" spans="1:7" ht="26.25" customHeight="1">
      <c r="A136" s="4" t="s">
        <v>19</v>
      </c>
      <c r="B136" s="5" t="s">
        <v>47</v>
      </c>
      <c r="C136" s="15" t="s">
        <v>174</v>
      </c>
      <c r="D136" s="5" t="s">
        <v>20</v>
      </c>
      <c r="E136" s="37">
        <f t="shared" si="15"/>
        <v>1876116.6</v>
      </c>
      <c r="F136" s="37">
        <f t="shared" si="15"/>
        <v>1876116.6</v>
      </c>
      <c r="G136" s="10">
        <f>F134/E134%</f>
        <v>99.47098758008849</v>
      </c>
    </row>
    <row r="137" spans="1:7" ht="30" customHeight="1">
      <c r="A137" s="16" t="s">
        <v>21</v>
      </c>
      <c r="B137" s="17" t="s">
        <v>47</v>
      </c>
      <c r="C137" s="19" t="s">
        <v>174</v>
      </c>
      <c r="D137" s="17" t="s">
        <v>22</v>
      </c>
      <c r="E137" s="38">
        <v>1876116.6</v>
      </c>
      <c r="F137" s="38">
        <v>1876116.6</v>
      </c>
      <c r="G137" s="18">
        <f aca="true" t="shared" si="16" ref="G137:G220">F137/E137%</f>
        <v>100</v>
      </c>
    </row>
    <row r="138" spans="1:7" ht="39.75" customHeight="1">
      <c r="A138" s="20" t="s">
        <v>193</v>
      </c>
      <c r="B138" s="5" t="s">
        <v>47</v>
      </c>
      <c r="C138" s="15" t="s">
        <v>174</v>
      </c>
      <c r="D138" s="25" t="s">
        <v>205</v>
      </c>
      <c r="E138" s="40">
        <f>E139</f>
        <v>647792.08</v>
      </c>
      <c r="F138" s="40">
        <f>F139</f>
        <v>647792.08</v>
      </c>
      <c r="G138" s="10">
        <f>F136/E136%</f>
        <v>100</v>
      </c>
    </row>
    <row r="139" spans="1:7" ht="30.75" customHeight="1">
      <c r="A139" s="16" t="s">
        <v>194</v>
      </c>
      <c r="B139" s="17" t="s">
        <v>47</v>
      </c>
      <c r="C139" s="19" t="s">
        <v>174</v>
      </c>
      <c r="D139" s="17" t="s">
        <v>206</v>
      </c>
      <c r="E139" s="38">
        <v>647792.08</v>
      </c>
      <c r="F139" s="38">
        <v>647792.08</v>
      </c>
      <c r="G139" s="18">
        <f t="shared" si="16"/>
        <v>100</v>
      </c>
    </row>
    <row r="140" spans="1:7" ht="24" customHeight="1">
      <c r="A140" s="20" t="s">
        <v>23</v>
      </c>
      <c r="B140" s="5" t="s">
        <v>47</v>
      </c>
      <c r="C140" s="15" t="s">
        <v>174</v>
      </c>
      <c r="D140" s="25" t="s">
        <v>24</v>
      </c>
      <c r="E140" s="40">
        <f>E141</f>
        <v>480000</v>
      </c>
      <c r="F140" s="40">
        <f>F141</f>
        <v>464108.95</v>
      </c>
      <c r="G140" s="10">
        <f>F138/E138%</f>
        <v>100</v>
      </c>
    </row>
    <row r="141" spans="1:7" ht="56.25" customHeight="1">
      <c r="A141" s="16" t="s">
        <v>73</v>
      </c>
      <c r="B141" s="17" t="s">
        <v>47</v>
      </c>
      <c r="C141" s="19" t="s">
        <v>174</v>
      </c>
      <c r="D141" s="17" t="s">
        <v>48</v>
      </c>
      <c r="E141" s="38">
        <v>480000</v>
      </c>
      <c r="F141" s="38">
        <v>464108.95</v>
      </c>
      <c r="G141" s="18">
        <f t="shared" si="16"/>
        <v>96.68936458333333</v>
      </c>
    </row>
    <row r="142" spans="1:7" ht="33.75" customHeight="1">
      <c r="A142" s="4" t="s">
        <v>7</v>
      </c>
      <c r="B142" s="5" t="s">
        <v>47</v>
      </c>
      <c r="C142" s="15" t="s">
        <v>92</v>
      </c>
      <c r="D142" s="5"/>
      <c r="E142" s="37">
        <f aca="true" t="shared" si="17" ref="E142:F144">E143</f>
        <v>4800000</v>
      </c>
      <c r="F142" s="37">
        <f t="shared" si="17"/>
        <v>4800000</v>
      </c>
      <c r="G142" s="10">
        <f t="shared" si="16"/>
        <v>100</v>
      </c>
    </row>
    <row r="143" spans="1:7" ht="78.75" customHeight="1">
      <c r="A143" s="4" t="s">
        <v>154</v>
      </c>
      <c r="B143" s="5" t="s">
        <v>47</v>
      </c>
      <c r="C143" s="15" t="s">
        <v>175</v>
      </c>
      <c r="D143" s="5"/>
      <c r="E143" s="37">
        <f t="shared" si="17"/>
        <v>4800000</v>
      </c>
      <c r="F143" s="37">
        <f t="shared" si="17"/>
        <v>4800000</v>
      </c>
      <c r="G143" s="10">
        <f t="shared" si="16"/>
        <v>100</v>
      </c>
    </row>
    <row r="144" spans="1:7" ht="33" customHeight="1">
      <c r="A144" s="4" t="s">
        <v>8</v>
      </c>
      <c r="B144" s="5" t="s">
        <v>47</v>
      </c>
      <c r="C144" s="15" t="s">
        <v>175</v>
      </c>
      <c r="D144" s="5" t="s">
        <v>9</v>
      </c>
      <c r="E144" s="37">
        <f t="shared" si="17"/>
        <v>4800000</v>
      </c>
      <c r="F144" s="37">
        <f t="shared" si="17"/>
        <v>4800000</v>
      </c>
      <c r="G144" s="10">
        <f t="shared" si="16"/>
        <v>100</v>
      </c>
    </row>
    <row r="145" spans="1:7" ht="33" customHeight="1">
      <c r="A145" s="16" t="s">
        <v>10</v>
      </c>
      <c r="B145" s="17" t="s">
        <v>47</v>
      </c>
      <c r="C145" s="29" t="s">
        <v>175</v>
      </c>
      <c r="D145" s="17" t="s">
        <v>11</v>
      </c>
      <c r="E145" s="38">
        <v>4800000</v>
      </c>
      <c r="F145" s="38">
        <v>4800000</v>
      </c>
      <c r="G145" s="18">
        <f t="shared" si="16"/>
        <v>100</v>
      </c>
    </row>
    <row r="146" spans="1:7" ht="38.25" customHeight="1">
      <c r="A146" s="4" t="s">
        <v>77</v>
      </c>
      <c r="B146" s="5" t="s">
        <v>49</v>
      </c>
      <c r="C146" s="5"/>
      <c r="D146" s="5"/>
      <c r="E146" s="37">
        <f>E147+E168+E176+E183</f>
        <v>118376210.57999998</v>
      </c>
      <c r="F146" s="37">
        <f>F147+F168+F176+F183</f>
        <v>117843892.13</v>
      </c>
      <c r="G146" s="10">
        <f t="shared" si="16"/>
        <v>99.55031636222192</v>
      </c>
    </row>
    <row r="147" spans="1:7" ht="63" customHeight="1">
      <c r="A147" s="4" t="s">
        <v>147</v>
      </c>
      <c r="B147" s="5" t="s">
        <v>49</v>
      </c>
      <c r="C147" s="15" t="s">
        <v>102</v>
      </c>
      <c r="D147" s="5"/>
      <c r="E147" s="37">
        <f>E148+E153</f>
        <v>35848364.449999996</v>
      </c>
      <c r="F147" s="37">
        <f>F148+F153</f>
        <v>35508040.489999995</v>
      </c>
      <c r="G147" s="10">
        <f t="shared" si="16"/>
        <v>99.05065694008252</v>
      </c>
    </row>
    <row r="148" spans="1:7" ht="29.25" customHeight="1">
      <c r="A148" s="4" t="s">
        <v>75</v>
      </c>
      <c r="B148" s="5" t="s">
        <v>49</v>
      </c>
      <c r="C148" s="15" t="s">
        <v>103</v>
      </c>
      <c r="D148" s="5"/>
      <c r="E148" s="37">
        <f aca="true" t="shared" si="18" ref="E148:F151">E149</f>
        <v>546843.27</v>
      </c>
      <c r="F148" s="37">
        <f t="shared" si="18"/>
        <v>450536.19</v>
      </c>
      <c r="G148" s="10">
        <f t="shared" si="16"/>
        <v>82.3885406873527</v>
      </c>
    </row>
    <row r="149" spans="1:7" ht="33.75" customHeight="1">
      <c r="A149" s="4" t="s">
        <v>149</v>
      </c>
      <c r="B149" s="5" t="s">
        <v>49</v>
      </c>
      <c r="C149" s="15" t="s">
        <v>168</v>
      </c>
      <c r="D149" s="5"/>
      <c r="E149" s="37">
        <f t="shared" si="18"/>
        <v>546843.27</v>
      </c>
      <c r="F149" s="37">
        <f t="shared" si="18"/>
        <v>450536.19</v>
      </c>
      <c r="G149" s="10">
        <f t="shared" si="16"/>
        <v>82.3885406873527</v>
      </c>
    </row>
    <row r="150" spans="1:7" ht="31.5" customHeight="1">
      <c r="A150" s="4" t="s">
        <v>131</v>
      </c>
      <c r="B150" s="5" t="s">
        <v>49</v>
      </c>
      <c r="C150" s="15" t="s">
        <v>169</v>
      </c>
      <c r="D150" s="5"/>
      <c r="E150" s="37">
        <f t="shared" si="18"/>
        <v>546843.27</v>
      </c>
      <c r="F150" s="37">
        <f t="shared" si="18"/>
        <v>450536.19</v>
      </c>
      <c r="G150" s="10">
        <f t="shared" si="16"/>
        <v>82.3885406873527</v>
      </c>
    </row>
    <row r="151" spans="1:7" ht="36" customHeight="1">
      <c r="A151" s="4" t="s">
        <v>19</v>
      </c>
      <c r="B151" s="5" t="s">
        <v>49</v>
      </c>
      <c r="C151" s="15" t="s">
        <v>169</v>
      </c>
      <c r="D151" s="5" t="s">
        <v>20</v>
      </c>
      <c r="E151" s="37">
        <f t="shared" si="18"/>
        <v>546843.27</v>
      </c>
      <c r="F151" s="37">
        <f t="shared" si="18"/>
        <v>450536.19</v>
      </c>
      <c r="G151" s="10">
        <f t="shared" si="16"/>
        <v>82.3885406873527</v>
      </c>
    </row>
    <row r="152" spans="1:7" ht="48.75" customHeight="1">
      <c r="A152" s="16" t="s">
        <v>21</v>
      </c>
      <c r="B152" s="29" t="s">
        <v>49</v>
      </c>
      <c r="C152" s="29" t="s">
        <v>169</v>
      </c>
      <c r="D152" s="29" t="s">
        <v>22</v>
      </c>
      <c r="E152" s="43">
        <v>546843.27</v>
      </c>
      <c r="F152" s="43">
        <v>450536.19</v>
      </c>
      <c r="G152" s="24">
        <f t="shared" si="16"/>
        <v>82.3885406873527</v>
      </c>
    </row>
    <row r="153" spans="1:7" ht="38.25" customHeight="1">
      <c r="A153" s="4" t="s">
        <v>50</v>
      </c>
      <c r="B153" s="5" t="s">
        <v>49</v>
      </c>
      <c r="C153" s="15" t="s">
        <v>176</v>
      </c>
      <c r="D153" s="5"/>
      <c r="E153" s="37">
        <f>E154+E161</f>
        <v>35301521.17999999</v>
      </c>
      <c r="F153" s="37">
        <f>F154+F161</f>
        <v>35057504.3</v>
      </c>
      <c r="G153" s="10">
        <f t="shared" si="16"/>
        <v>99.30876383837463</v>
      </c>
    </row>
    <row r="154" spans="1:7" ht="32.25" customHeight="1">
      <c r="A154" s="4" t="s">
        <v>155</v>
      </c>
      <c r="B154" s="5" t="s">
        <v>49</v>
      </c>
      <c r="C154" s="15" t="s">
        <v>177</v>
      </c>
      <c r="D154" s="5"/>
      <c r="E154" s="37">
        <f>E159+E155</f>
        <v>26907225.299999997</v>
      </c>
      <c r="F154" s="37">
        <f>F159+F155</f>
        <v>26663208.419999998</v>
      </c>
      <c r="G154" s="10">
        <f t="shared" si="16"/>
        <v>99.09311763929817</v>
      </c>
    </row>
    <row r="155" spans="1:7" ht="63" customHeight="1">
      <c r="A155" s="4" t="s">
        <v>198</v>
      </c>
      <c r="B155" s="5" t="s">
        <v>49</v>
      </c>
      <c r="C155" s="15" t="s">
        <v>210</v>
      </c>
      <c r="D155" s="5"/>
      <c r="E155" s="37">
        <f>E156</f>
        <v>1766424.06</v>
      </c>
      <c r="F155" s="37">
        <f>F156</f>
        <v>1766424.06</v>
      </c>
      <c r="G155" s="10">
        <f t="shared" si="16"/>
        <v>100</v>
      </c>
    </row>
    <row r="156" spans="1:7" ht="39.75" customHeight="1">
      <c r="A156" s="4" t="s">
        <v>19</v>
      </c>
      <c r="B156" s="5" t="s">
        <v>49</v>
      </c>
      <c r="C156" s="15" t="s">
        <v>210</v>
      </c>
      <c r="D156" s="5" t="s">
        <v>20</v>
      </c>
      <c r="E156" s="37">
        <f>E157</f>
        <v>1766424.06</v>
      </c>
      <c r="F156" s="37">
        <f>F157</f>
        <v>1766424.06</v>
      </c>
      <c r="G156" s="10">
        <f t="shared" si="16"/>
        <v>100</v>
      </c>
    </row>
    <row r="157" spans="1:7" ht="39" customHeight="1">
      <c r="A157" s="16" t="s">
        <v>21</v>
      </c>
      <c r="B157" s="23" t="s">
        <v>49</v>
      </c>
      <c r="C157" s="29" t="s">
        <v>210</v>
      </c>
      <c r="D157" s="23" t="s">
        <v>22</v>
      </c>
      <c r="E157" s="39">
        <v>1766424.06</v>
      </c>
      <c r="F157" s="39">
        <v>1766424.06</v>
      </c>
      <c r="G157" s="24">
        <f t="shared" si="16"/>
        <v>100</v>
      </c>
    </row>
    <row r="158" spans="1:7" ht="29.25" customHeight="1">
      <c r="A158" s="4" t="s">
        <v>70</v>
      </c>
      <c r="B158" s="5" t="s">
        <v>49</v>
      </c>
      <c r="C158" s="15" t="s">
        <v>178</v>
      </c>
      <c r="D158" s="5"/>
      <c r="E158" s="37">
        <f>E159</f>
        <v>25140801.24</v>
      </c>
      <c r="F158" s="37">
        <f>F159</f>
        <v>24896784.36</v>
      </c>
      <c r="G158" s="10">
        <f t="shared" si="16"/>
        <v>99.02939895323719</v>
      </c>
    </row>
    <row r="159" spans="1:7" ht="44.25" customHeight="1">
      <c r="A159" s="4" t="s">
        <v>19</v>
      </c>
      <c r="B159" s="5" t="s">
        <v>49</v>
      </c>
      <c r="C159" s="15" t="s">
        <v>178</v>
      </c>
      <c r="D159" s="5" t="s">
        <v>20</v>
      </c>
      <c r="E159" s="37">
        <f>E160</f>
        <v>25140801.24</v>
      </c>
      <c r="F159" s="37">
        <f>F160</f>
        <v>24896784.36</v>
      </c>
      <c r="G159" s="10">
        <f t="shared" si="16"/>
        <v>99.02939895323719</v>
      </c>
    </row>
    <row r="160" spans="1:7" ht="36.75" customHeight="1">
      <c r="A160" s="16" t="s">
        <v>21</v>
      </c>
      <c r="B160" s="17" t="s">
        <v>49</v>
      </c>
      <c r="C160" s="19" t="s">
        <v>178</v>
      </c>
      <c r="D160" s="17" t="s">
        <v>22</v>
      </c>
      <c r="E160" s="38">
        <v>25140801.24</v>
      </c>
      <c r="F160" s="38">
        <v>24896784.36</v>
      </c>
      <c r="G160" s="18">
        <f t="shared" si="16"/>
        <v>99.02939895323719</v>
      </c>
    </row>
    <row r="161" spans="1:7" ht="57.75" customHeight="1">
      <c r="A161" s="20" t="s">
        <v>199</v>
      </c>
      <c r="B161" s="25" t="s">
        <v>49</v>
      </c>
      <c r="C161" s="26" t="s">
        <v>211</v>
      </c>
      <c r="D161" s="25"/>
      <c r="E161" s="40">
        <f>E162+E165</f>
        <v>8394295.879999999</v>
      </c>
      <c r="F161" s="40">
        <f>F162+F165</f>
        <v>8394295.879999999</v>
      </c>
      <c r="G161" s="10">
        <f t="shared" si="16"/>
        <v>100</v>
      </c>
    </row>
    <row r="162" spans="1:7" ht="36.75" customHeight="1">
      <c r="A162" s="20" t="s">
        <v>200</v>
      </c>
      <c r="B162" s="25" t="s">
        <v>49</v>
      </c>
      <c r="C162" s="26" t="s">
        <v>212</v>
      </c>
      <c r="D162" s="25"/>
      <c r="E162" s="40">
        <f>E163</f>
        <v>7394295.88</v>
      </c>
      <c r="F162" s="40">
        <f>F163</f>
        <v>7394295.88</v>
      </c>
      <c r="G162" s="10">
        <f t="shared" si="16"/>
        <v>100.00000000000001</v>
      </c>
    </row>
    <row r="163" spans="1:7" ht="41.25" customHeight="1">
      <c r="A163" s="20" t="s">
        <v>193</v>
      </c>
      <c r="B163" s="25" t="s">
        <v>49</v>
      </c>
      <c r="C163" s="26" t="s">
        <v>212</v>
      </c>
      <c r="D163" s="25" t="s">
        <v>205</v>
      </c>
      <c r="E163" s="40">
        <f>E164</f>
        <v>7394295.88</v>
      </c>
      <c r="F163" s="40">
        <f>F164</f>
        <v>7394295.88</v>
      </c>
      <c r="G163" s="10">
        <f t="shared" si="16"/>
        <v>100.00000000000001</v>
      </c>
    </row>
    <row r="164" spans="1:7" ht="30" customHeight="1">
      <c r="A164" s="16" t="s">
        <v>194</v>
      </c>
      <c r="B164" s="23" t="s">
        <v>49</v>
      </c>
      <c r="C164" s="29" t="s">
        <v>212</v>
      </c>
      <c r="D164" s="17" t="s">
        <v>206</v>
      </c>
      <c r="E164" s="38">
        <v>7394295.88</v>
      </c>
      <c r="F164" s="38">
        <v>7394295.88</v>
      </c>
      <c r="G164" s="18">
        <f t="shared" si="16"/>
        <v>100.00000000000001</v>
      </c>
    </row>
    <row r="165" spans="1:7" ht="30.75" customHeight="1">
      <c r="A165" s="20" t="s">
        <v>201</v>
      </c>
      <c r="B165" s="25" t="s">
        <v>49</v>
      </c>
      <c r="C165" s="26" t="s">
        <v>213</v>
      </c>
      <c r="D165" s="25"/>
      <c r="E165" s="40">
        <f>E166</f>
        <v>1000000</v>
      </c>
      <c r="F165" s="40">
        <f>F166</f>
        <v>1000000</v>
      </c>
      <c r="G165" s="10">
        <f t="shared" si="16"/>
        <v>100</v>
      </c>
    </row>
    <row r="166" spans="1:7" ht="36.75" customHeight="1">
      <c r="A166" s="20" t="s">
        <v>193</v>
      </c>
      <c r="B166" s="25" t="s">
        <v>49</v>
      </c>
      <c r="C166" s="26" t="s">
        <v>213</v>
      </c>
      <c r="D166" s="25" t="s">
        <v>205</v>
      </c>
      <c r="E166" s="40">
        <f>E167</f>
        <v>1000000</v>
      </c>
      <c r="F166" s="40">
        <f>F167</f>
        <v>1000000</v>
      </c>
      <c r="G166" s="10">
        <f t="shared" si="16"/>
        <v>100</v>
      </c>
    </row>
    <row r="167" spans="1:7" ht="27.75" customHeight="1">
      <c r="A167" s="16" t="s">
        <v>194</v>
      </c>
      <c r="B167" s="23" t="s">
        <v>49</v>
      </c>
      <c r="C167" s="29" t="s">
        <v>213</v>
      </c>
      <c r="D167" s="17" t="s">
        <v>206</v>
      </c>
      <c r="E167" s="38">
        <v>1000000</v>
      </c>
      <c r="F167" s="38">
        <v>1000000</v>
      </c>
      <c r="G167" s="18">
        <f t="shared" si="16"/>
        <v>100</v>
      </c>
    </row>
    <row r="168" spans="1:7" ht="42.75" customHeight="1">
      <c r="A168" s="20" t="s">
        <v>150</v>
      </c>
      <c r="B168" s="25" t="s">
        <v>49</v>
      </c>
      <c r="C168" s="26" t="s">
        <v>104</v>
      </c>
      <c r="D168" s="25"/>
      <c r="E168" s="40">
        <f aca="true" t="shared" si="19" ref="E168:F172">E169</f>
        <v>5827603.65</v>
      </c>
      <c r="F168" s="40">
        <f t="shared" si="19"/>
        <v>5827603.37</v>
      </c>
      <c r="G168" s="10">
        <f t="shared" si="16"/>
        <v>99.99999519528065</v>
      </c>
    </row>
    <row r="169" spans="1:7" ht="34.5" customHeight="1">
      <c r="A169" s="20" t="s">
        <v>156</v>
      </c>
      <c r="B169" s="25" t="s">
        <v>49</v>
      </c>
      <c r="C169" s="26" t="s">
        <v>179</v>
      </c>
      <c r="D169" s="25"/>
      <c r="E169" s="40">
        <f t="shared" si="19"/>
        <v>5827603.65</v>
      </c>
      <c r="F169" s="40">
        <f t="shared" si="19"/>
        <v>5827603.37</v>
      </c>
      <c r="G169" s="10">
        <f t="shared" si="16"/>
        <v>99.99999519528065</v>
      </c>
    </row>
    <row r="170" spans="1:7" ht="37.5" customHeight="1">
      <c r="A170" s="20" t="s">
        <v>81</v>
      </c>
      <c r="B170" s="25" t="s">
        <v>49</v>
      </c>
      <c r="C170" s="26" t="s">
        <v>180</v>
      </c>
      <c r="D170" s="25"/>
      <c r="E170" s="40">
        <f t="shared" si="19"/>
        <v>5827603.65</v>
      </c>
      <c r="F170" s="40">
        <f t="shared" si="19"/>
        <v>5827603.37</v>
      </c>
      <c r="G170" s="10">
        <f t="shared" si="16"/>
        <v>99.99999519528065</v>
      </c>
    </row>
    <row r="171" spans="1:7" ht="29.25" customHeight="1">
      <c r="A171" s="20" t="s">
        <v>70</v>
      </c>
      <c r="B171" s="25" t="s">
        <v>49</v>
      </c>
      <c r="C171" s="26" t="s">
        <v>181</v>
      </c>
      <c r="D171" s="25"/>
      <c r="E171" s="40">
        <f>E172+E174</f>
        <v>5827603.65</v>
      </c>
      <c r="F171" s="40">
        <f>F172+F174</f>
        <v>5827603.37</v>
      </c>
      <c r="G171" s="10">
        <f t="shared" si="16"/>
        <v>99.99999519528065</v>
      </c>
    </row>
    <row r="172" spans="1:7" ht="63.75" customHeight="1">
      <c r="A172" s="4" t="s">
        <v>19</v>
      </c>
      <c r="B172" s="25" t="s">
        <v>49</v>
      </c>
      <c r="C172" s="26" t="s">
        <v>181</v>
      </c>
      <c r="D172" s="25" t="s">
        <v>20</v>
      </c>
      <c r="E172" s="40">
        <f t="shared" si="19"/>
        <v>4877603.65</v>
      </c>
      <c r="F172" s="40">
        <f t="shared" si="19"/>
        <v>4877603.37</v>
      </c>
      <c r="G172" s="10">
        <f t="shared" si="16"/>
        <v>99.99999425947617</v>
      </c>
    </row>
    <row r="173" spans="1:7" ht="30" customHeight="1">
      <c r="A173" s="16" t="s">
        <v>21</v>
      </c>
      <c r="B173" s="17" t="s">
        <v>49</v>
      </c>
      <c r="C173" s="19" t="s">
        <v>181</v>
      </c>
      <c r="D173" s="17" t="s">
        <v>22</v>
      </c>
      <c r="E173" s="38">
        <v>4877603.65</v>
      </c>
      <c r="F173" s="38">
        <v>4877603.37</v>
      </c>
      <c r="G173" s="18">
        <f t="shared" si="16"/>
        <v>99.99999425947617</v>
      </c>
    </row>
    <row r="174" spans="1:7" ht="44.25" customHeight="1">
      <c r="A174" s="20" t="s">
        <v>193</v>
      </c>
      <c r="B174" s="25" t="s">
        <v>49</v>
      </c>
      <c r="C174" s="26" t="s">
        <v>181</v>
      </c>
      <c r="D174" s="25" t="s">
        <v>205</v>
      </c>
      <c r="E174" s="40">
        <f>E175</f>
        <v>950000</v>
      </c>
      <c r="F174" s="40">
        <f>F175</f>
        <v>950000</v>
      </c>
      <c r="G174" s="10">
        <f t="shared" si="16"/>
        <v>100</v>
      </c>
    </row>
    <row r="175" spans="1:7" ht="27" customHeight="1">
      <c r="A175" s="16" t="s">
        <v>194</v>
      </c>
      <c r="B175" s="17" t="s">
        <v>49</v>
      </c>
      <c r="C175" s="19" t="s">
        <v>181</v>
      </c>
      <c r="D175" s="17" t="s">
        <v>206</v>
      </c>
      <c r="E175" s="38">
        <v>950000</v>
      </c>
      <c r="F175" s="38">
        <v>950000</v>
      </c>
      <c r="G175" s="18">
        <f t="shared" si="16"/>
        <v>100</v>
      </c>
    </row>
    <row r="176" spans="1:7" ht="55.5" customHeight="1">
      <c r="A176" s="20" t="s">
        <v>139</v>
      </c>
      <c r="B176" s="25" t="s">
        <v>49</v>
      </c>
      <c r="C176" s="26" t="s">
        <v>137</v>
      </c>
      <c r="D176" s="25"/>
      <c r="E176" s="40">
        <f>E180+E177</f>
        <v>75220318.74</v>
      </c>
      <c r="F176" s="40">
        <f>F180+F177</f>
        <v>75220318.74</v>
      </c>
      <c r="G176" s="27">
        <f t="shared" si="16"/>
        <v>100</v>
      </c>
    </row>
    <row r="177" spans="1:7" ht="56.25" customHeight="1">
      <c r="A177" s="20" t="s">
        <v>202</v>
      </c>
      <c r="B177" s="25" t="s">
        <v>49</v>
      </c>
      <c r="C177" s="26" t="s">
        <v>214</v>
      </c>
      <c r="D177" s="25"/>
      <c r="E177" s="40">
        <f>E178</f>
        <v>70050000</v>
      </c>
      <c r="F177" s="40">
        <f>F178</f>
        <v>70050000</v>
      </c>
      <c r="G177" s="27">
        <f t="shared" si="16"/>
        <v>100</v>
      </c>
    </row>
    <row r="178" spans="1:7" ht="36.75" customHeight="1">
      <c r="A178" s="20" t="s">
        <v>193</v>
      </c>
      <c r="B178" s="25" t="s">
        <v>49</v>
      </c>
      <c r="C178" s="26" t="s">
        <v>214</v>
      </c>
      <c r="D178" s="25" t="s">
        <v>205</v>
      </c>
      <c r="E178" s="40">
        <f>E179</f>
        <v>70050000</v>
      </c>
      <c r="F178" s="40">
        <f>F179</f>
        <v>70050000</v>
      </c>
      <c r="G178" s="10">
        <f t="shared" si="16"/>
        <v>100</v>
      </c>
    </row>
    <row r="179" spans="1:7" ht="23.25" customHeight="1">
      <c r="A179" s="16" t="s">
        <v>194</v>
      </c>
      <c r="B179" s="23" t="s">
        <v>49</v>
      </c>
      <c r="C179" s="29" t="s">
        <v>214</v>
      </c>
      <c r="D179" s="23" t="s">
        <v>206</v>
      </c>
      <c r="E179" s="39">
        <v>70050000</v>
      </c>
      <c r="F179" s="39">
        <v>70050000</v>
      </c>
      <c r="G179" s="18">
        <f t="shared" si="16"/>
        <v>100</v>
      </c>
    </row>
    <row r="180" spans="1:7" ht="55.5" customHeight="1">
      <c r="A180" s="4" t="s">
        <v>114</v>
      </c>
      <c r="B180" s="5" t="s">
        <v>49</v>
      </c>
      <c r="C180" s="15" t="s">
        <v>138</v>
      </c>
      <c r="D180" s="5"/>
      <c r="E180" s="37">
        <f>E181</f>
        <v>5170318.74</v>
      </c>
      <c r="F180" s="37">
        <f>F181</f>
        <v>5170318.74</v>
      </c>
      <c r="G180" s="10">
        <f t="shared" si="16"/>
        <v>100</v>
      </c>
    </row>
    <row r="181" spans="1:7" ht="38.25" customHeight="1">
      <c r="A181" s="4" t="s">
        <v>19</v>
      </c>
      <c r="B181" s="5" t="s">
        <v>49</v>
      </c>
      <c r="C181" s="15" t="s">
        <v>138</v>
      </c>
      <c r="D181" s="5" t="s">
        <v>20</v>
      </c>
      <c r="E181" s="37">
        <f>E182</f>
        <v>5170318.74</v>
      </c>
      <c r="F181" s="37">
        <f>F182</f>
        <v>5170318.74</v>
      </c>
      <c r="G181" s="10">
        <f t="shared" si="16"/>
        <v>100</v>
      </c>
    </row>
    <row r="182" spans="1:7" ht="35.25" customHeight="1">
      <c r="A182" s="16" t="s">
        <v>21</v>
      </c>
      <c r="B182" s="17" t="s">
        <v>49</v>
      </c>
      <c r="C182" s="19" t="s">
        <v>138</v>
      </c>
      <c r="D182" s="17" t="s">
        <v>22</v>
      </c>
      <c r="E182" s="38">
        <v>5170318.74</v>
      </c>
      <c r="F182" s="38">
        <v>5170318.74</v>
      </c>
      <c r="G182" s="18">
        <f t="shared" si="16"/>
        <v>100</v>
      </c>
    </row>
    <row r="183" spans="1:7" ht="63" customHeight="1">
      <c r="A183" s="4" t="s">
        <v>192</v>
      </c>
      <c r="B183" s="5" t="s">
        <v>49</v>
      </c>
      <c r="C183" s="15" t="s">
        <v>89</v>
      </c>
      <c r="D183" s="5"/>
      <c r="E183" s="37">
        <f>E184+E187</f>
        <v>1479923.74</v>
      </c>
      <c r="F183" s="37">
        <f>F184+F187</f>
        <v>1287929.53</v>
      </c>
      <c r="G183" s="10">
        <f t="shared" si="16"/>
        <v>87.02674977022802</v>
      </c>
    </row>
    <row r="184" spans="1:7" ht="51.75" customHeight="1">
      <c r="A184" s="4" t="s">
        <v>115</v>
      </c>
      <c r="B184" s="5" t="s">
        <v>49</v>
      </c>
      <c r="C184" s="15" t="s">
        <v>110</v>
      </c>
      <c r="D184" s="5"/>
      <c r="E184" s="37">
        <f>E185</f>
        <v>72768</v>
      </c>
      <c r="F184" s="37">
        <f>F185</f>
        <v>72768</v>
      </c>
      <c r="G184" s="10">
        <f t="shared" si="16"/>
        <v>100</v>
      </c>
    </row>
    <row r="185" spans="1:7" ht="33.75" customHeight="1">
      <c r="A185" s="4" t="s">
        <v>19</v>
      </c>
      <c r="B185" s="5" t="s">
        <v>49</v>
      </c>
      <c r="C185" s="15" t="s">
        <v>110</v>
      </c>
      <c r="D185" s="5" t="s">
        <v>20</v>
      </c>
      <c r="E185" s="37">
        <f>E186</f>
        <v>72768</v>
      </c>
      <c r="F185" s="37">
        <f>F186</f>
        <v>72768</v>
      </c>
      <c r="G185" s="10">
        <f t="shared" si="16"/>
        <v>100</v>
      </c>
    </row>
    <row r="186" spans="1:7" ht="34.5" customHeight="1">
      <c r="A186" s="16" t="s">
        <v>21</v>
      </c>
      <c r="B186" s="17" t="s">
        <v>49</v>
      </c>
      <c r="C186" s="19" t="s">
        <v>110</v>
      </c>
      <c r="D186" s="17" t="s">
        <v>22</v>
      </c>
      <c r="E186" s="38">
        <v>72768</v>
      </c>
      <c r="F186" s="38">
        <v>72768</v>
      </c>
      <c r="G186" s="18">
        <f t="shared" si="16"/>
        <v>100</v>
      </c>
    </row>
    <row r="187" spans="1:7" ht="48" customHeight="1">
      <c r="A187" s="4" t="s">
        <v>82</v>
      </c>
      <c r="B187" s="5" t="s">
        <v>49</v>
      </c>
      <c r="C187" s="15" t="s">
        <v>120</v>
      </c>
      <c r="D187" s="5"/>
      <c r="E187" s="37">
        <f>E188</f>
        <v>1407155.74</v>
      </c>
      <c r="F187" s="37">
        <f>F188</f>
        <v>1215161.53</v>
      </c>
      <c r="G187" s="10">
        <f t="shared" si="16"/>
        <v>86.35586633786535</v>
      </c>
    </row>
    <row r="188" spans="1:7" ht="30.75" customHeight="1">
      <c r="A188" s="4" t="s">
        <v>19</v>
      </c>
      <c r="B188" s="5" t="s">
        <v>49</v>
      </c>
      <c r="C188" s="15" t="s">
        <v>120</v>
      </c>
      <c r="D188" s="5" t="s">
        <v>20</v>
      </c>
      <c r="E188" s="37">
        <f>E189</f>
        <v>1407155.74</v>
      </c>
      <c r="F188" s="37">
        <f>F189</f>
        <v>1215161.53</v>
      </c>
      <c r="G188" s="10">
        <f t="shared" si="16"/>
        <v>86.35586633786535</v>
      </c>
    </row>
    <row r="189" spans="1:7" ht="30.75" customHeight="1">
      <c r="A189" s="16" t="s">
        <v>21</v>
      </c>
      <c r="B189" s="17" t="s">
        <v>49</v>
      </c>
      <c r="C189" s="19" t="s">
        <v>120</v>
      </c>
      <c r="D189" s="17" t="s">
        <v>22</v>
      </c>
      <c r="E189" s="38">
        <v>1407155.74</v>
      </c>
      <c r="F189" s="38">
        <v>1215161.53</v>
      </c>
      <c r="G189" s="18">
        <f t="shared" si="16"/>
        <v>86.35586633786535</v>
      </c>
    </row>
    <row r="190" spans="1:7" ht="30.75" customHeight="1">
      <c r="A190" s="11" t="s">
        <v>51</v>
      </c>
      <c r="B190" s="12" t="s">
        <v>52</v>
      </c>
      <c r="C190" s="12"/>
      <c r="D190" s="12"/>
      <c r="E190" s="36">
        <f aca="true" t="shared" si="20" ref="E190:F195">E191</f>
        <v>2815150.91</v>
      </c>
      <c r="F190" s="36">
        <f t="shared" si="20"/>
        <v>2630258.4</v>
      </c>
      <c r="G190" s="13">
        <f t="shared" si="16"/>
        <v>93.4322345085223</v>
      </c>
    </row>
    <row r="191" spans="1:7" ht="21.75" customHeight="1">
      <c r="A191" s="4" t="s">
        <v>53</v>
      </c>
      <c r="B191" s="5" t="s">
        <v>54</v>
      </c>
      <c r="C191" s="5"/>
      <c r="D191" s="5"/>
      <c r="E191" s="37">
        <f t="shared" si="20"/>
        <v>2815150.91</v>
      </c>
      <c r="F191" s="37">
        <f t="shared" si="20"/>
        <v>2630258.4</v>
      </c>
      <c r="G191" s="10">
        <f t="shared" si="16"/>
        <v>93.4322345085223</v>
      </c>
    </row>
    <row r="192" spans="1:7" ht="45" customHeight="1">
      <c r="A192" s="4" t="s">
        <v>203</v>
      </c>
      <c r="B192" s="5" t="s">
        <v>54</v>
      </c>
      <c r="C192" s="15" t="s">
        <v>106</v>
      </c>
      <c r="D192" s="5"/>
      <c r="E192" s="37">
        <f t="shared" si="20"/>
        <v>2815150.91</v>
      </c>
      <c r="F192" s="37">
        <f t="shared" si="20"/>
        <v>2630258.4</v>
      </c>
      <c r="G192" s="10">
        <f t="shared" si="16"/>
        <v>93.4322345085223</v>
      </c>
    </row>
    <row r="193" spans="1:7" ht="32.25" customHeight="1">
      <c r="A193" s="4" t="s">
        <v>157</v>
      </c>
      <c r="B193" s="5" t="s">
        <v>54</v>
      </c>
      <c r="C193" s="15" t="s">
        <v>182</v>
      </c>
      <c r="D193" s="5"/>
      <c r="E193" s="37">
        <f t="shared" si="20"/>
        <v>2815150.91</v>
      </c>
      <c r="F193" s="37">
        <f t="shared" si="20"/>
        <v>2630258.4</v>
      </c>
      <c r="G193" s="10">
        <f t="shared" si="16"/>
        <v>93.4322345085223</v>
      </c>
    </row>
    <row r="194" spans="1:7" ht="26.25" customHeight="1">
      <c r="A194" s="4" t="s">
        <v>70</v>
      </c>
      <c r="B194" s="5" t="s">
        <v>54</v>
      </c>
      <c r="C194" s="15" t="s">
        <v>183</v>
      </c>
      <c r="D194" s="5"/>
      <c r="E194" s="37">
        <f>E195+E197</f>
        <v>2815150.91</v>
      </c>
      <c r="F194" s="37">
        <f>F195+F197</f>
        <v>2630258.4</v>
      </c>
      <c r="G194" s="10">
        <f t="shared" si="16"/>
        <v>93.4322345085223</v>
      </c>
    </row>
    <row r="195" spans="1:7" ht="35.25" customHeight="1">
      <c r="A195" s="4" t="s">
        <v>19</v>
      </c>
      <c r="B195" s="5" t="s">
        <v>54</v>
      </c>
      <c r="C195" s="15" t="s">
        <v>183</v>
      </c>
      <c r="D195" s="5" t="s">
        <v>20</v>
      </c>
      <c r="E195" s="37">
        <f t="shared" si="20"/>
        <v>1925250.51</v>
      </c>
      <c r="F195" s="37">
        <f t="shared" si="20"/>
        <v>1740358</v>
      </c>
      <c r="G195" s="10">
        <f t="shared" si="16"/>
        <v>90.3964440450921</v>
      </c>
    </row>
    <row r="196" spans="1:7" ht="31.5" customHeight="1">
      <c r="A196" s="16" t="s">
        <v>21</v>
      </c>
      <c r="B196" s="17" t="s">
        <v>54</v>
      </c>
      <c r="C196" s="19" t="s">
        <v>183</v>
      </c>
      <c r="D196" s="17" t="s">
        <v>22</v>
      </c>
      <c r="E196" s="38">
        <v>1925250.51</v>
      </c>
      <c r="F196" s="38">
        <v>1740358</v>
      </c>
      <c r="G196" s="18">
        <f t="shared" si="16"/>
        <v>90.3964440450921</v>
      </c>
    </row>
    <row r="197" spans="1:7" ht="38.25" customHeight="1">
      <c r="A197" s="20" t="s">
        <v>193</v>
      </c>
      <c r="B197" s="5" t="s">
        <v>54</v>
      </c>
      <c r="C197" s="15" t="s">
        <v>183</v>
      </c>
      <c r="D197" s="25" t="s">
        <v>205</v>
      </c>
      <c r="E197" s="40">
        <f>E198</f>
        <v>889900.4</v>
      </c>
      <c r="F197" s="40">
        <f>F198</f>
        <v>889900.4</v>
      </c>
      <c r="G197" s="10">
        <f t="shared" si="16"/>
        <v>100</v>
      </c>
    </row>
    <row r="198" spans="1:7" ht="20.25" customHeight="1">
      <c r="A198" s="16" t="s">
        <v>194</v>
      </c>
      <c r="B198" s="17" t="s">
        <v>54</v>
      </c>
      <c r="C198" s="19" t="s">
        <v>183</v>
      </c>
      <c r="D198" s="17" t="s">
        <v>206</v>
      </c>
      <c r="E198" s="38">
        <v>889900.4</v>
      </c>
      <c r="F198" s="38">
        <v>889900.4</v>
      </c>
      <c r="G198" s="18">
        <f t="shared" si="16"/>
        <v>100</v>
      </c>
    </row>
    <row r="199" spans="1:7" ht="24" customHeight="1">
      <c r="A199" s="11" t="s">
        <v>55</v>
      </c>
      <c r="B199" s="12" t="s">
        <v>56</v>
      </c>
      <c r="C199" s="12"/>
      <c r="D199" s="12"/>
      <c r="E199" s="36">
        <f>E200+E205</f>
        <v>5608643.4</v>
      </c>
      <c r="F199" s="36">
        <f>F200+F205</f>
        <v>5608643.4</v>
      </c>
      <c r="G199" s="13">
        <f t="shared" si="16"/>
        <v>100</v>
      </c>
    </row>
    <row r="200" spans="1:7" ht="21.75" customHeight="1">
      <c r="A200" s="4" t="s">
        <v>57</v>
      </c>
      <c r="B200" s="5" t="s">
        <v>58</v>
      </c>
      <c r="C200" s="5"/>
      <c r="D200" s="5"/>
      <c r="E200" s="37">
        <f>E201</f>
        <v>645012</v>
      </c>
      <c r="F200" s="37">
        <f>F201</f>
        <v>645012</v>
      </c>
      <c r="G200" s="10">
        <f t="shared" si="16"/>
        <v>100</v>
      </c>
    </row>
    <row r="201" spans="1:7" ht="56.25">
      <c r="A201" s="4" t="s">
        <v>192</v>
      </c>
      <c r="B201" s="5" t="s">
        <v>58</v>
      </c>
      <c r="C201" s="15" t="s">
        <v>89</v>
      </c>
      <c r="D201" s="5"/>
      <c r="E201" s="37">
        <f aca="true" t="shared" si="21" ref="E201:F203">E202</f>
        <v>645012</v>
      </c>
      <c r="F201" s="37">
        <f t="shared" si="21"/>
        <v>645012</v>
      </c>
      <c r="G201" s="10">
        <f t="shared" si="16"/>
        <v>100</v>
      </c>
    </row>
    <row r="202" spans="1:7" ht="22.5">
      <c r="A202" s="4" t="s">
        <v>83</v>
      </c>
      <c r="B202" s="5" t="s">
        <v>58</v>
      </c>
      <c r="C202" s="15" t="s">
        <v>107</v>
      </c>
      <c r="D202" s="5"/>
      <c r="E202" s="37">
        <f t="shared" si="21"/>
        <v>645012</v>
      </c>
      <c r="F202" s="37">
        <f t="shared" si="21"/>
        <v>645012</v>
      </c>
      <c r="G202" s="10">
        <f t="shared" si="16"/>
        <v>100</v>
      </c>
    </row>
    <row r="203" spans="1:7" ht="22.5">
      <c r="A203" s="4" t="s">
        <v>59</v>
      </c>
      <c r="B203" s="5" t="s">
        <v>58</v>
      </c>
      <c r="C203" s="15" t="s">
        <v>107</v>
      </c>
      <c r="D203" s="5" t="s">
        <v>60</v>
      </c>
      <c r="E203" s="37">
        <f t="shared" si="21"/>
        <v>645012</v>
      </c>
      <c r="F203" s="37">
        <f t="shared" si="21"/>
        <v>645012</v>
      </c>
      <c r="G203" s="10">
        <f t="shared" si="16"/>
        <v>100</v>
      </c>
    </row>
    <row r="204" spans="1:7" ht="22.5">
      <c r="A204" s="16" t="s">
        <v>84</v>
      </c>
      <c r="B204" s="17" t="s">
        <v>58</v>
      </c>
      <c r="C204" s="19" t="s">
        <v>107</v>
      </c>
      <c r="D204" s="17" t="s">
        <v>87</v>
      </c>
      <c r="E204" s="38">
        <v>645012</v>
      </c>
      <c r="F204" s="38">
        <v>645012</v>
      </c>
      <c r="G204" s="18">
        <f t="shared" si="16"/>
        <v>100</v>
      </c>
    </row>
    <row r="205" spans="1:7" ht="24" customHeight="1">
      <c r="A205" s="21" t="s">
        <v>122</v>
      </c>
      <c r="B205" s="30" t="s">
        <v>126</v>
      </c>
      <c r="C205" s="31"/>
      <c r="D205" s="30"/>
      <c r="E205" s="41">
        <f aca="true" t="shared" si="22" ref="E205:F209">E206</f>
        <v>4963631.4</v>
      </c>
      <c r="F205" s="41">
        <f t="shared" si="22"/>
        <v>4963631.4</v>
      </c>
      <c r="G205" s="28">
        <f t="shared" si="16"/>
        <v>100</v>
      </c>
    </row>
    <row r="206" spans="1:7" ht="56.25">
      <c r="A206" s="21" t="s">
        <v>147</v>
      </c>
      <c r="B206" s="30" t="s">
        <v>126</v>
      </c>
      <c r="C206" s="31" t="s">
        <v>102</v>
      </c>
      <c r="D206" s="30"/>
      <c r="E206" s="41">
        <f t="shared" si="22"/>
        <v>4963631.4</v>
      </c>
      <c r="F206" s="41">
        <f t="shared" si="22"/>
        <v>4963631.4</v>
      </c>
      <c r="G206" s="28">
        <f t="shared" si="16"/>
        <v>100</v>
      </c>
    </row>
    <row r="207" spans="1:7" ht="42" customHeight="1">
      <c r="A207" s="21" t="s">
        <v>108</v>
      </c>
      <c r="B207" s="30" t="s">
        <v>126</v>
      </c>
      <c r="C207" s="31" t="s">
        <v>184</v>
      </c>
      <c r="D207" s="30"/>
      <c r="E207" s="41">
        <f t="shared" si="22"/>
        <v>4963631.4</v>
      </c>
      <c r="F207" s="41">
        <f t="shared" si="22"/>
        <v>4963631.4</v>
      </c>
      <c r="G207" s="28">
        <f t="shared" si="16"/>
        <v>100</v>
      </c>
    </row>
    <row r="208" spans="1:7" ht="33.75">
      <c r="A208" s="21" t="s">
        <v>109</v>
      </c>
      <c r="B208" s="30" t="s">
        <v>126</v>
      </c>
      <c r="C208" s="31" t="s">
        <v>185</v>
      </c>
      <c r="D208" s="30"/>
      <c r="E208" s="41">
        <f t="shared" si="22"/>
        <v>4963631.4</v>
      </c>
      <c r="F208" s="41">
        <f t="shared" si="22"/>
        <v>4963631.4</v>
      </c>
      <c r="G208" s="28">
        <f t="shared" si="16"/>
        <v>100</v>
      </c>
    </row>
    <row r="209" spans="1:7" ht="22.5">
      <c r="A209" s="21" t="s">
        <v>59</v>
      </c>
      <c r="B209" s="30" t="s">
        <v>126</v>
      </c>
      <c r="C209" s="31" t="s">
        <v>185</v>
      </c>
      <c r="D209" s="30" t="s">
        <v>60</v>
      </c>
      <c r="E209" s="41">
        <f t="shared" si="22"/>
        <v>4963631.4</v>
      </c>
      <c r="F209" s="41">
        <f t="shared" si="22"/>
        <v>4963631.4</v>
      </c>
      <c r="G209" s="28">
        <f t="shared" si="16"/>
        <v>100</v>
      </c>
    </row>
    <row r="210" spans="1:7" ht="32.25" customHeight="1">
      <c r="A210" s="16" t="s">
        <v>88</v>
      </c>
      <c r="B210" s="23" t="s">
        <v>126</v>
      </c>
      <c r="C210" s="29" t="s">
        <v>185</v>
      </c>
      <c r="D210" s="17" t="s">
        <v>61</v>
      </c>
      <c r="E210" s="38">
        <v>4963631.4</v>
      </c>
      <c r="F210" s="38">
        <v>4963631.4</v>
      </c>
      <c r="G210" s="18">
        <f t="shared" si="16"/>
        <v>100</v>
      </c>
    </row>
    <row r="211" spans="1:7" ht="18.75" customHeight="1">
      <c r="A211" s="22" t="s">
        <v>123</v>
      </c>
      <c r="B211" s="32" t="s">
        <v>127</v>
      </c>
      <c r="C211" s="33"/>
      <c r="D211" s="32"/>
      <c r="E211" s="42">
        <f aca="true" t="shared" si="23" ref="E211:F216">E212</f>
        <v>410538.87</v>
      </c>
      <c r="F211" s="42">
        <f t="shared" si="23"/>
        <v>410538.87</v>
      </c>
      <c r="G211" s="34">
        <f t="shared" si="16"/>
        <v>100.00000000000001</v>
      </c>
    </row>
    <row r="212" spans="1:7" ht="21.75" customHeight="1">
      <c r="A212" s="21" t="s">
        <v>124</v>
      </c>
      <c r="B212" s="30" t="s">
        <v>128</v>
      </c>
      <c r="C212" s="31"/>
      <c r="D212" s="30"/>
      <c r="E212" s="41">
        <f t="shared" si="23"/>
        <v>410538.87</v>
      </c>
      <c r="F212" s="41">
        <f t="shared" si="23"/>
        <v>410538.87</v>
      </c>
      <c r="G212" s="28">
        <f t="shared" si="16"/>
        <v>100.00000000000001</v>
      </c>
    </row>
    <row r="213" spans="1:7" ht="41.25" customHeight="1">
      <c r="A213" s="21" t="s">
        <v>204</v>
      </c>
      <c r="B213" s="30" t="s">
        <v>128</v>
      </c>
      <c r="C213" s="31" t="s">
        <v>129</v>
      </c>
      <c r="D213" s="30"/>
      <c r="E213" s="41">
        <f t="shared" si="23"/>
        <v>410538.87</v>
      </c>
      <c r="F213" s="41">
        <f t="shared" si="23"/>
        <v>410538.87</v>
      </c>
      <c r="G213" s="28">
        <f t="shared" si="16"/>
        <v>100.00000000000001</v>
      </c>
    </row>
    <row r="214" spans="1:7" ht="44.25" customHeight="1">
      <c r="A214" s="21" t="s">
        <v>158</v>
      </c>
      <c r="B214" s="30" t="s">
        <v>128</v>
      </c>
      <c r="C214" s="31" t="s">
        <v>186</v>
      </c>
      <c r="D214" s="30"/>
      <c r="E214" s="41">
        <f t="shared" si="23"/>
        <v>410538.87</v>
      </c>
      <c r="F214" s="41">
        <f t="shared" si="23"/>
        <v>410538.87</v>
      </c>
      <c r="G214" s="28">
        <f t="shared" si="16"/>
        <v>100.00000000000001</v>
      </c>
    </row>
    <row r="215" spans="1:7" ht="23.25" customHeight="1">
      <c r="A215" s="21" t="s">
        <v>70</v>
      </c>
      <c r="B215" s="30" t="s">
        <v>128</v>
      </c>
      <c r="C215" s="31" t="s">
        <v>187</v>
      </c>
      <c r="D215" s="30"/>
      <c r="E215" s="41">
        <f>E216+E218</f>
        <v>410538.87</v>
      </c>
      <c r="F215" s="41">
        <f>F216+F218</f>
        <v>410538.87</v>
      </c>
      <c r="G215" s="28">
        <f t="shared" si="16"/>
        <v>100.00000000000001</v>
      </c>
    </row>
    <row r="216" spans="1:7" ht="22.5">
      <c r="A216" s="4" t="s">
        <v>19</v>
      </c>
      <c r="B216" s="30" t="s">
        <v>128</v>
      </c>
      <c r="C216" s="31" t="s">
        <v>187</v>
      </c>
      <c r="D216" s="30" t="s">
        <v>20</v>
      </c>
      <c r="E216" s="41">
        <f t="shared" si="23"/>
        <v>260299</v>
      </c>
      <c r="F216" s="41">
        <f t="shared" si="23"/>
        <v>260299</v>
      </c>
      <c r="G216" s="28">
        <f t="shared" si="16"/>
        <v>100.00000000000001</v>
      </c>
    </row>
    <row r="217" spans="1:7" ht="33.75">
      <c r="A217" s="16" t="s">
        <v>21</v>
      </c>
      <c r="B217" s="23" t="s">
        <v>128</v>
      </c>
      <c r="C217" s="29" t="s">
        <v>187</v>
      </c>
      <c r="D217" s="23" t="s">
        <v>22</v>
      </c>
      <c r="E217" s="39">
        <v>260299</v>
      </c>
      <c r="F217" s="39">
        <v>260299</v>
      </c>
      <c r="G217" s="18">
        <f t="shared" si="16"/>
        <v>100.00000000000001</v>
      </c>
    </row>
    <row r="218" spans="1:7" ht="33.75">
      <c r="A218" s="20" t="s">
        <v>193</v>
      </c>
      <c r="B218" s="30" t="s">
        <v>128</v>
      </c>
      <c r="C218" s="31" t="s">
        <v>187</v>
      </c>
      <c r="D218" s="25" t="s">
        <v>205</v>
      </c>
      <c r="E218" s="40">
        <f>E219</f>
        <v>150239.87</v>
      </c>
      <c r="F218" s="40">
        <f>F219</f>
        <v>150239.87</v>
      </c>
      <c r="G218" s="28">
        <f t="shared" si="16"/>
        <v>100</v>
      </c>
    </row>
    <row r="219" spans="1:7" ht="18.75" customHeight="1">
      <c r="A219" s="16" t="s">
        <v>194</v>
      </c>
      <c r="B219" s="23" t="s">
        <v>128</v>
      </c>
      <c r="C219" s="29" t="s">
        <v>187</v>
      </c>
      <c r="D219" s="23" t="s">
        <v>206</v>
      </c>
      <c r="E219" s="39">
        <v>150239.87</v>
      </c>
      <c r="F219" s="39">
        <v>150239.87</v>
      </c>
      <c r="G219" s="18">
        <f t="shared" si="16"/>
        <v>100</v>
      </c>
    </row>
    <row r="220" spans="1:7" ht="12.75">
      <c r="A220" s="6" t="s">
        <v>62</v>
      </c>
      <c r="B220" s="7"/>
      <c r="C220" s="7"/>
      <c r="D220" s="7"/>
      <c r="E220" s="35">
        <f>E14+E45+E63+E103+E190+E199+E211</f>
        <v>194587056.5</v>
      </c>
      <c r="F220" s="35">
        <f>F14+F45+F63+F103+F190+F199+F211</f>
        <v>190531878.46</v>
      </c>
      <c r="G220" s="9">
        <f t="shared" si="16"/>
        <v>97.91600833429536</v>
      </c>
    </row>
  </sheetData>
  <sheetProtection/>
  <mergeCells count="11">
    <mergeCell ref="C10:C11"/>
    <mergeCell ref="E10:E11"/>
    <mergeCell ref="A6:G6"/>
    <mergeCell ref="A7:G7"/>
    <mergeCell ref="A8:G8"/>
    <mergeCell ref="A9:G9"/>
    <mergeCell ref="G10:G11"/>
    <mergeCell ref="D10:D11"/>
    <mergeCell ref="F10:F11"/>
    <mergeCell ref="A10:A11"/>
    <mergeCell ref="B10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2024-03-22T10:35:12Z</cp:lastPrinted>
  <dcterms:created xsi:type="dcterms:W3CDTF">1996-10-08T23:32:33Z</dcterms:created>
  <dcterms:modified xsi:type="dcterms:W3CDTF">2024-03-22T11:02:05Z</dcterms:modified>
  <cp:category/>
  <cp:version/>
  <cp:contentType/>
  <cp:contentStatus/>
</cp:coreProperties>
</file>