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<sst xmlns="http://schemas.openxmlformats.org/spreadsheetml/2006/main" count="382" uniqueCount="140">
  <si>
    <t xml:space="preserve">                                                                                                                               Приложение № 10 к Решению</t>
  </si>
  <si>
    <t xml:space="preserve">                                                                                                                               Городской Думы городского поселения</t>
  </si>
  <si>
    <t xml:space="preserve">                                                                                                                               "Город Таруса" от 2019 года  №  </t>
  </si>
  <si>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</si>
  <si>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</si>
  <si>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>ности), группам и подгруппам видов расходов классификации расходов бюджета на 2019 год</t>
  </si>
  <si>
    <t xml:space="preserve">Наименование показателя
</t>
  </si>
  <si>
    <t>Целевая
статья</t>
  </si>
  <si>
    <t>Группы и подгруппы видов расходов</t>
  </si>
  <si>
    <t xml:space="preserve"> Бюджетные ассигнования на 2019 год</t>
  </si>
  <si>
    <t>Изменения       +(-)</t>
  </si>
  <si>
    <t>бюджетная роспись расходов с учетом изменений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</si>
  <si>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</si>
  <si>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</si>
  <si>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</si>
  <si>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</si>
  <si>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</si>
  <si>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</si>
  <si>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05 2 00  00920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</si>
  <si>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</si>
  <si>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</si>
  <si>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</si>
  <si>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</si>
  <si>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Подпрограмма "Обеспечение жильем молодых семей в муниципальном образовании городское поселение "Город Таруса" на 2019-2021 годы"</t>
  </si>
  <si>
    <t>05 5 00 00000</t>
  </si>
  <si>
    <t>Субсидия на реализацию мероприятий по подпрограмме "Обеспечение жильем молодых семей",  софинансирование за счет средств местного бюджета</t>
  </si>
  <si>
    <t>05 5 00 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</si>
  <si>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</si>
  <si>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</si>
  <si>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</si>
  <si>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</si>
  <si>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"Благоустройство территории городского поселения "Город Таруса" на 2019-2021 годы"</t>
  </si>
  <si>
    <t>05 Г 00 00000</t>
  </si>
  <si>
    <t>Выполнение  других обязательств местного бюджета</t>
  </si>
  <si>
    <t>05 Г 00 00920</t>
  </si>
  <si>
    <t>Иные бюджетные ассигнования</t>
  </si>
  <si>
    <t>800</t>
  </si>
  <si>
    <t>Исполнение судебных актов</t>
  </si>
  <si>
    <t>830</t>
  </si>
  <si>
    <t>Субсидия на реализацию подпрограммы "Формирование современной городской среды", софинансирование за счет средств местного бюджета</t>
  </si>
  <si>
    <t>05 Г 00 L5550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</si>
  <si>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образований, на обустройство детской площадки г. Таруса, Тарусского района, Калужской области.</t>
  </si>
  <si>
    <t>05 Г 00 S0250</t>
  </si>
  <si>
    <t>Благоустройство дворовых территорий и территорий соответствующего функционального значения</t>
  </si>
  <si>
    <t>05 Г 00 S5550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</si>
  <si>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</si>
  <si>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05 Г F2 54240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</si>
  <si>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</si>
  <si>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 Г F2 55550</t>
  </si>
  <si>
    <t>Субсидия бюджетам на обустройство и восстановление воинских захоронений, находящихся в государственной собственности</t>
  </si>
  <si>
    <t>05 Г 00 S2990</t>
  </si>
  <si>
    <t>Муниципальная программа "Развитие культуры на территории городского поселения "Город Таруса"</t>
  </si>
  <si>
    <t>11 0 00 00000</t>
  </si>
  <si>
    <t>11 0 00 00920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</si>
  <si>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</si>
  <si>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</si>
  <si>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</si>
  <si>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</si>
  <si>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</si>
  <si>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</si>
  <si>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</si>
  <si>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</si>
  <si>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</si>
  <si>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</si>
  <si>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</si>
  <si>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</si>
  <si>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</si>
  <si>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</si>
  <si>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</si>
  <si>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</si>
  <si>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24 2 00 S5000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</si>
  <si>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</si>
  <si>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</si>
  <si>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</si>
  <si>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</si>
  <si>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</si>
  <si>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Подпрограмма "Энергосбережение на территории города Тарусы на 2019-2021 годы"</t>
  </si>
  <si>
    <t>30 4 00 00000</t>
  </si>
  <si>
    <t>30 4 00 00920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</si>
  <si>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</si>
  <si>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</si>
  <si>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</si>
  <si>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30 4 02 89110</t>
  </si>
  <si>
    <t xml:space="preserve">Субсидия на реализацию мероприятий государственной программы "Энергосбережение и повышение энергоэффектифности Калужской области" </t>
  </si>
  <si>
    <t>30 4 00 S9110</t>
  </si>
  <si>
    <t>Подпрограмма "Уличное освещение территории городского поселения "Город Таруса" на 2019-2021 годы"</t>
  </si>
  <si>
    <t>30 6 00 00000</t>
  </si>
  <si>
    <t>30 6 00 00920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</si>
  <si>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</si>
  <si>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</si>
  <si>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Реализация мер в области земельных отношений</t>
  </si>
  <si>
    <t>38 0 00 S6230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</si>
  <si>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</si>
  <si>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38 0 00 S6232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</si>
  <si>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</si>
  <si>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</si>
  <si>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</si>
  <si>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</si>
  <si>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</si>
  <si>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</si>
  <si>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</si>
  <si>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</si>
  <si>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</si>
  <si>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</si>
  <si>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</si>
  <si>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</si>
  <si>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Стимулирование руководителей исполнительно-распорядительных органов муниципальных образований области</t>
  </si>
  <si>
    <t>54 0 00 00530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</si>
  <si>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</si>
  <si>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54 0 00 00560</t>
  </si>
  <si>
    <t>Резервные фонды местных администраций</t>
  </si>
  <si>
    <t>54 0 00 00700</t>
  </si>
  <si>
    <t>Резервные средства</t>
  </si>
  <si>
    <t>870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</si>
  <si>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</si>
  <si>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</si>
  <si>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</si>
  <si>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</si>
  <si>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</si>
  <si>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</si>
  <si>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54 0 00 00240</t>
  </si>
  <si>
    <t>Реализация проектов развития общественной инфраструктуры муниципальных образований. основанных на местных инициативах</t>
  </si>
  <si>
    <t>54 0 00 S0240</t>
  </si>
  <si>
    <t>54 1 00 00240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</si>
  <si>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</si>
  <si>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54 1 1S 00240</t>
  </si>
  <si>
    <t>Прочие мероприятия, выполняемые местными бюджетами</t>
  </si>
  <si>
    <t>75 0 00 00000</t>
  </si>
  <si>
    <t>75 0 00 00920</t>
  </si>
  <si>
    <t>Осуществление переданных полномочий</t>
  </si>
  <si>
    <t>87 0 00 00000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</si>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</sst>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 vertical="center"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 vertical="center"/>
    </xf>
    <xf numFmtId="164" fontId="20" fillId="0" borderId="0" xfId="0" applyFont="1" applyAlignment="1">
      <alignment horizontal="left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/>
    </xf>
    <xf numFmtId="164" fontId="23" fillId="0" borderId="10" xfId="0" applyFont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0" xfId="0" applyFont="1" applyBorder="1" applyAlignment="1">
      <alignment/>
    </xf>
    <xf numFmtId="165" fontId="23" fillId="0" borderId="10" xfId="0" applyNumberFormat="1" applyFont="1" applyBorder="1" applyAlignment="1">
      <alignment horizontal="left" vertical="top" wrapText="1"/>
    </xf>
    <xf numFmtId="165" fontId="23" fillId="0" borderId="10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0" fillId="0" borderId="11" xfId="0" applyNumberFormat="1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left" vertical="top" wrapText="1"/>
    </xf>
    <xf numFmtId="165" fontId="20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0" borderId="10" xfId="0" applyNumberFormat="1" applyFont="1" applyFill="1" applyBorder="1" applyAlignment="1" applyProtection="1">
      <alignment horizontal="center" vertical="center" wrapText="1"/>
      <protection/>
    </xf>
    <xf numFmtId="165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24" borderId="10" xfId="0" applyNumberFormat="1" applyFont="1" applyFill="1" applyBorder="1" applyAlignment="1">
      <alignment horizontal="center" vertical="center" wrapText="1"/>
    </xf>
    <xf numFmtId="165" fontId="20" fillId="24" borderId="10" xfId="0" applyNumberFormat="1" applyFont="1" applyFill="1" applyBorder="1" applyAlignment="1" applyProtection="1">
      <alignment horizontal="center" vertical="center" wrapText="1"/>
      <protection/>
    </xf>
    <xf numFmtId="166" fontId="20" fillId="24" borderId="11" xfId="0" applyNumberFormat="1" applyFont="1" applyFill="1" applyBorder="1" applyAlignment="1">
      <alignment horizontal="center" vertical="center"/>
    </xf>
    <xf numFmtId="166" fontId="20" fillId="24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left" vertical="top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24" borderId="12" xfId="0" applyNumberFormat="1" applyFont="1" applyFill="1" applyBorder="1" applyAlignment="1" applyProtection="1">
      <alignment horizontal="left" vertical="top" wrapText="1" shrinkToFit="1"/>
      <protection/>
    </xf>
    <xf numFmtId="165" fontId="20" fillId="24" borderId="12" xfId="0" applyNumberFormat="1" applyFont="1" applyFill="1" applyBorder="1" applyAlignment="1">
      <alignment horizontal="center" vertical="center" wrapText="1"/>
    </xf>
    <xf numFmtId="166" fontId="20" fillId="24" borderId="13" xfId="0" applyNumberFormat="1" applyFont="1" applyFill="1" applyBorder="1" applyAlignment="1">
      <alignment horizontal="center" vertical="center"/>
    </xf>
    <xf numFmtId="166" fontId="20" fillId="24" borderId="12" xfId="0" applyNumberFormat="1" applyFont="1" applyFill="1" applyBorder="1" applyAlignment="1">
      <alignment horizontal="center" vertical="center"/>
    </xf>
    <xf numFmtId="165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165" fontId="20" fillId="0" borderId="12" xfId="0" applyNumberFormat="1" applyFont="1" applyBorder="1" applyAlignment="1">
      <alignment horizontal="center" vertical="center" wrapText="1"/>
    </xf>
    <xf numFmtId="165" fontId="20" fillId="25" borderId="10" xfId="0" applyNumberFormat="1" applyFont="1" applyFill="1" applyBorder="1" applyAlignment="1">
      <alignment horizontal="center" vertical="center" wrapText="1"/>
    </xf>
    <xf numFmtId="166" fontId="20" fillId="25" borderId="10" xfId="0" applyNumberFormat="1" applyFont="1" applyFill="1" applyBorder="1" applyAlignment="1">
      <alignment horizontal="center" vertical="center"/>
    </xf>
    <xf numFmtId="165" fontId="20" fillId="25" borderId="14" xfId="0" applyNumberFormat="1" applyFont="1" applyFill="1" applyBorder="1" applyAlignment="1" applyProtection="1">
      <alignment horizontal="left" vertical="top" wrapText="1" shrinkToFit="1"/>
      <protection/>
    </xf>
    <xf numFmtId="165" fontId="20" fillId="25" borderId="14" xfId="0" applyNumberFormat="1" applyFont="1" applyFill="1" applyBorder="1" applyAlignment="1">
      <alignment horizontal="center" vertical="center" wrapText="1"/>
    </xf>
    <xf numFmtId="166" fontId="20" fillId="25" borderId="15" xfId="0" applyNumberFormat="1" applyFont="1" applyFill="1" applyBorder="1" applyAlignment="1">
      <alignment horizontal="center" vertical="center"/>
    </xf>
    <xf numFmtId="166" fontId="20" fillId="25" borderId="14" xfId="0" applyNumberFormat="1" applyFont="1" applyFill="1" applyBorder="1" applyAlignment="1">
      <alignment horizontal="center" vertical="center"/>
    </xf>
    <xf numFmtId="166" fontId="20" fillId="25" borderId="11" xfId="0" applyNumberFormat="1" applyFont="1" applyFill="1" applyBorder="1" applyAlignment="1">
      <alignment horizontal="center" vertical="center"/>
    </xf>
    <xf numFmtId="165" fontId="20" fillId="25" borderId="10" xfId="0" applyNumberFormat="1" applyFont="1" applyFill="1" applyBorder="1" applyAlignment="1">
      <alignment horizontal="left" vertical="top" wrapText="1"/>
    </xf>
    <xf numFmtId="165" fontId="20" fillId="25" borderId="12" xfId="0" applyNumberFormat="1" applyFont="1" applyFill="1" applyBorder="1" applyAlignment="1">
      <alignment horizontal="center" vertical="center" wrapText="1"/>
    </xf>
    <xf numFmtId="165" fontId="20" fillId="25" borderId="10" xfId="0" applyNumberFormat="1" applyFont="1" applyFill="1" applyBorder="1" applyAlignment="1" applyProtection="1">
      <alignment horizontal="center" vertical="center" wrapText="1"/>
      <protection/>
    </xf>
    <xf numFmtId="165" fontId="20" fillId="0" borderId="14" xfId="0" applyNumberFormat="1" applyFont="1" applyBorder="1" applyAlignment="1">
      <alignment horizontal="left" vertical="top" wrapText="1"/>
    </xf>
    <xf numFmtId="165" fontId="20" fillId="0" borderId="14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165" fontId="20" fillId="24" borderId="16" xfId="0" applyNumberFormat="1" applyFont="1" applyFill="1" applyBorder="1" applyAlignment="1">
      <alignment horizontal="center" vertical="center" wrapText="1"/>
    </xf>
    <xf numFmtId="165" fontId="20" fillId="0" borderId="14" xfId="0" applyNumberFormat="1" applyFont="1" applyFill="1" applyBorder="1" applyAlignment="1">
      <alignment horizontal="left" vertical="top" wrapText="1"/>
    </xf>
    <xf numFmtId="165" fontId="20" fillId="0" borderId="14" xfId="0" applyNumberFormat="1" applyFont="1" applyFill="1" applyBorder="1" applyAlignment="1">
      <alignment horizontal="center" vertical="center" wrapText="1"/>
    </xf>
    <xf numFmtId="166" fontId="20" fillId="24" borderId="11" xfId="0" applyNumberFormat="1" applyFont="1" applyFill="1" applyBorder="1" applyAlignment="1" applyProtection="1">
      <alignment horizontal="center" vertical="center" wrapText="1" shrinkToFit="1"/>
      <protection/>
    </xf>
    <xf numFmtId="165" fontId="20" fillId="25" borderId="12" xfId="0" applyNumberFormat="1" applyFont="1" applyFill="1" applyBorder="1" applyAlignment="1" applyProtection="1">
      <alignment horizontal="left" vertical="top" wrapText="1" shrinkToFit="1"/>
      <protection/>
    </xf>
    <xf numFmtId="165" fontId="20" fillId="25" borderId="12" xfId="0" applyNumberFormat="1" applyFont="1" applyFill="1" applyBorder="1" applyAlignment="1" applyProtection="1">
      <alignment horizontal="center" vertical="center" wrapText="1"/>
      <protection/>
    </xf>
    <xf numFmtId="166" fontId="20" fillId="25" borderId="13" xfId="0" applyNumberFormat="1" applyFont="1" applyFill="1" applyBorder="1" applyAlignment="1" applyProtection="1">
      <alignment horizontal="center" vertical="center" wrapText="1" shrinkToFi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 shrinkToFit="1"/>
      <protection/>
    </xf>
    <xf numFmtId="164" fontId="19" fillId="25" borderId="0" xfId="0" applyFont="1" applyFill="1" applyAlignment="1">
      <alignment/>
    </xf>
    <xf numFmtId="166" fontId="20" fillId="24" borderId="10" xfId="0" applyNumberFormat="1" applyFont="1" applyFill="1" applyBorder="1" applyAlignment="1" applyProtection="1">
      <alignment horizontal="center" vertical="center" wrapText="1" shrinkToFit="1"/>
      <protection/>
    </xf>
    <xf numFmtId="165" fontId="20" fillId="24" borderId="14" xfId="0" applyNumberFormat="1" applyFont="1" applyFill="1" applyBorder="1" applyAlignment="1" applyProtection="1">
      <alignment horizontal="left" vertical="top" wrapText="1" shrinkToFit="1"/>
      <protection/>
    </xf>
    <xf numFmtId="165" fontId="20" fillId="24" borderId="14" xfId="0" applyNumberFormat="1" applyFont="1" applyFill="1" applyBorder="1" applyAlignment="1">
      <alignment horizontal="center" vertical="center" wrapText="1"/>
    </xf>
    <xf numFmtId="165" fontId="20" fillId="24" borderId="14" xfId="0" applyNumberFormat="1" applyFont="1" applyFill="1" applyBorder="1" applyAlignment="1" applyProtection="1">
      <alignment horizontal="center" vertical="center" wrapText="1"/>
      <protection/>
    </xf>
    <xf numFmtId="166" fontId="20" fillId="24" borderId="15" xfId="0" applyNumberFormat="1" applyFont="1" applyFill="1" applyBorder="1" applyAlignment="1">
      <alignment horizontal="center" vertical="center"/>
    </xf>
    <xf numFmtId="166" fontId="20" fillId="24" borderId="14" xfId="0" applyNumberFormat="1" applyFont="1" applyFill="1" applyBorder="1" applyAlignment="1">
      <alignment horizontal="center" vertical="center"/>
    </xf>
    <xf numFmtId="165" fontId="20" fillId="24" borderId="12" xfId="0" applyNumberFormat="1" applyFont="1" applyFill="1" applyBorder="1" applyAlignment="1" applyProtection="1">
      <alignment horizontal="center" vertical="center" wrapText="1"/>
      <protection/>
    </xf>
    <xf numFmtId="167" fontId="20" fillId="24" borderId="10" xfId="0" applyNumberFormat="1" applyFont="1" applyFill="1" applyBorder="1" applyAlignment="1">
      <alignment horizontal="center" vertical="center"/>
    </xf>
    <xf numFmtId="167" fontId="20" fillId="25" borderId="10" xfId="0" applyNumberFormat="1" applyFont="1" applyFill="1" applyBorder="1" applyAlignment="1">
      <alignment horizontal="center" vertical="center"/>
    </xf>
    <xf numFmtId="165" fontId="20" fillId="25" borderId="17" xfId="0" applyNumberFormat="1" applyFont="1" applyFill="1" applyBorder="1" applyAlignment="1">
      <alignment horizontal="center" vertical="center" wrapText="1"/>
    </xf>
    <xf numFmtId="165" fontId="20" fillId="25" borderId="14" xfId="0" applyNumberFormat="1" applyFont="1" applyFill="1" applyBorder="1" applyAlignment="1" applyProtection="1">
      <alignment horizontal="center" vertical="center" wrapText="1"/>
      <protection/>
    </xf>
    <xf numFmtId="165" fontId="20" fillId="25" borderId="16" xfId="0" applyNumberFormat="1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 applyProtection="1">
      <alignment horizontal="left" vertical="top" wrapText="1" shrinkToFit="1"/>
      <protection/>
    </xf>
    <xf numFmtId="165" fontId="20" fillId="24" borderId="10" xfId="0" applyNumberFormat="1" applyFont="1" applyFill="1" applyBorder="1" applyAlignment="1">
      <alignment horizontal="left" vertical="top" wrapText="1"/>
    </xf>
    <xf numFmtId="166" fontId="23" fillId="0" borderId="11" xfId="0" applyNumberFormat="1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40.875" style="1" customWidth="1"/>
    <col min="2" max="2" width="10.50390625" style="2" customWidth="1"/>
    <col min="3" max="3" width="5.375" style="2" customWidth="1"/>
    <col min="4" max="4" width="10.875" style="1" customWidth="1"/>
    <col min="5" max="5" width="9.50390625" style="1" customWidth="1"/>
    <col min="6" max="6" width="11.00390625" style="1" customWidth="1"/>
    <col min="7" max="16384" width="9.125" style="1" customWidth="1"/>
  </cols>
  <sheetData>
    <row r="1" spans="1:5" ht="12.75">
      <c r="A1" s="3" t="s">
        <v>0</v>
      </c>
      <c r="B1" s="4"/>
      <c r="C1" s="4"/>
      <c r="D1" s="3"/>
      <c r="E1" s="3"/>
    </row>
    <row r="2" spans="1:5" ht="12.75">
      <c r="A2" s="3" t="s">
        <v>1</v>
      </c>
      <c r="B2" s="4"/>
      <c r="C2" s="4"/>
      <c r="D2" s="3"/>
      <c r="E2" s="3"/>
    </row>
    <row r="3" spans="1:5" ht="12.75">
      <c r="A3" s="3" t="s">
        <v>2</v>
      </c>
      <c r="B3" s="4"/>
      <c r="C3" s="4"/>
      <c r="D3" s="3"/>
      <c r="E3" s="5">
        <v>61</v>
      </c>
    </row>
    <row r="5" spans="1:5" ht="12.75">
      <c r="A5" s="6" t="s">
        <v>3</v>
      </c>
      <c r="B5" s="7"/>
      <c r="C5" s="7"/>
      <c r="D5" s="8"/>
      <c r="E5" s="3"/>
    </row>
    <row r="6" spans="1:5" ht="12.75">
      <c r="A6" s="6" t="s">
        <v>4</v>
      </c>
      <c r="B6" s="7"/>
      <c r="C6" s="7"/>
      <c r="D6" s="8"/>
      <c r="E6" s="3"/>
    </row>
    <row r="7" spans="1:5" ht="12.75">
      <c r="A7" s="6" t="s">
        <v>5</v>
      </c>
      <c r="B7" s="7"/>
      <c r="C7" s="7"/>
      <c r="D7" s="8"/>
      <c r="E7" s="3"/>
    </row>
    <row r="8" spans="1:5" ht="2.25" customHeight="1">
      <c r="A8" s="3"/>
      <c r="B8" s="4"/>
      <c r="C8" s="4"/>
      <c r="D8" s="3"/>
      <c r="E8" s="3"/>
    </row>
    <row r="9" spans="1:6" ht="87" customHeight="1">
      <c r="A9" s="9" t="s">
        <v>6</v>
      </c>
      <c r="B9" s="9" t="s">
        <v>7</v>
      </c>
      <c r="C9" s="9" t="s">
        <v>8</v>
      </c>
      <c r="D9" s="10" t="s">
        <v>9</v>
      </c>
      <c r="E9" s="9" t="s">
        <v>10</v>
      </c>
      <c r="F9" s="9" t="s">
        <v>11</v>
      </c>
    </row>
    <row r="10" spans="1:6" ht="12.75">
      <c r="A10" s="9">
        <v>1</v>
      </c>
      <c r="B10" s="9">
        <v>4</v>
      </c>
      <c r="C10" s="9">
        <v>5</v>
      </c>
      <c r="D10" s="10">
        <v>6</v>
      </c>
      <c r="E10" s="11"/>
      <c r="F10" s="12"/>
    </row>
    <row r="11" spans="1:6" ht="12.75">
      <c r="A11" s="13" t="s">
        <v>12</v>
      </c>
      <c r="B11" s="14"/>
      <c r="C11" s="14"/>
      <c r="D11" s="15"/>
      <c r="E11" s="16"/>
      <c r="F11" s="17"/>
    </row>
    <row r="12" spans="1:6" ht="12.75">
      <c r="A12" s="18" t="s">
        <v>13</v>
      </c>
      <c r="B12" s="19" t="s">
        <v>14</v>
      </c>
      <c r="C12" s="19"/>
      <c r="D12" s="16">
        <f>D13+D17+D21</f>
        <v>37463618.41</v>
      </c>
      <c r="E12" s="16">
        <f>E13+E17+E21</f>
        <v>29547596.2</v>
      </c>
      <c r="F12" s="20">
        <f>F13+F17+F21</f>
        <v>67011214.61</v>
      </c>
    </row>
    <row r="13" spans="1:6" ht="12.75">
      <c r="A13" s="18" t="s">
        <v>15</v>
      </c>
      <c r="B13" s="19" t="s">
        <v>16</v>
      </c>
      <c r="C13" s="19"/>
      <c r="D13" s="16">
        <f aca="true" t="shared" si="0" ref="D13:F15">D14</f>
        <v>700000</v>
      </c>
      <c r="E13" s="16">
        <f t="shared" si="0"/>
        <v>0</v>
      </c>
      <c r="F13" s="20">
        <f t="shared" si="0"/>
        <v>700000</v>
      </c>
    </row>
    <row r="14" spans="1:6" ht="18" customHeight="1">
      <c r="A14" s="18" t="s">
        <v>17</v>
      </c>
      <c r="B14" s="19" t="s">
        <v>18</v>
      </c>
      <c r="C14" s="19"/>
      <c r="D14" s="16">
        <f t="shared" si="0"/>
        <v>700000</v>
      </c>
      <c r="E14" s="16">
        <f t="shared" si="0"/>
        <v>0</v>
      </c>
      <c r="F14" s="20">
        <f t="shared" si="0"/>
        <v>700000</v>
      </c>
    </row>
    <row r="15" spans="1:6" ht="24.75" customHeight="1">
      <c r="A15" s="21" t="s">
        <v>19</v>
      </c>
      <c r="B15" s="19" t="s">
        <v>18</v>
      </c>
      <c r="C15" s="22" t="s">
        <v>20</v>
      </c>
      <c r="D15" s="16">
        <f t="shared" si="0"/>
        <v>700000</v>
      </c>
      <c r="E15" s="16">
        <f t="shared" si="0"/>
        <v>0</v>
      </c>
      <c r="F15" s="20">
        <f t="shared" si="0"/>
        <v>700000</v>
      </c>
    </row>
    <row r="16" spans="1:6" ht="21.75" customHeight="1">
      <c r="A16" s="23" t="s">
        <v>21</v>
      </c>
      <c r="B16" s="24" t="s">
        <v>18</v>
      </c>
      <c r="C16" s="25" t="s">
        <v>22</v>
      </c>
      <c r="D16" s="26">
        <v>700000</v>
      </c>
      <c r="E16" s="26">
        <v>0</v>
      </c>
      <c r="F16" s="27">
        <f>D16+E16</f>
        <v>700000</v>
      </c>
    </row>
    <row r="17" spans="1:6" ht="38.25" customHeight="1">
      <c r="A17" s="28" t="s">
        <v>23</v>
      </c>
      <c r="B17" s="29" t="s">
        <v>24</v>
      </c>
      <c r="C17" s="19"/>
      <c r="D17" s="16">
        <f aca="true" t="shared" si="1" ref="D17:F19">D18</f>
        <v>2148357</v>
      </c>
      <c r="E17" s="16">
        <f t="shared" si="1"/>
        <v>-39318.6</v>
      </c>
      <c r="F17" s="20">
        <f t="shared" si="1"/>
        <v>2109038.4</v>
      </c>
    </row>
    <row r="18" spans="1:6" ht="39" customHeight="1">
      <c r="A18" s="18" t="s">
        <v>25</v>
      </c>
      <c r="B18" s="29" t="s">
        <v>26</v>
      </c>
      <c r="C18" s="19"/>
      <c r="D18" s="16">
        <f t="shared" si="1"/>
        <v>2148357</v>
      </c>
      <c r="E18" s="16">
        <f t="shared" si="1"/>
        <v>-39318.6</v>
      </c>
      <c r="F18" s="20">
        <f t="shared" si="1"/>
        <v>2109038.4</v>
      </c>
    </row>
    <row r="19" spans="1:6" ht="18.75" customHeight="1">
      <c r="A19" s="21" t="s">
        <v>27</v>
      </c>
      <c r="B19" s="29" t="s">
        <v>26</v>
      </c>
      <c r="C19" s="22" t="s">
        <v>28</v>
      </c>
      <c r="D19" s="16">
        <f t="shared" si="1"/>
        <v>2148357</v>
      </c>
      <c r="E19" s="16">
        <f t="shared" si="1"/>
        <v>-39318.6</v>
      </c>
      <c r="F19" s="20">
        <f t="shared" si="1"/>
        <v>2109038.4</v>
      </c>
    </row>
    <row r="20" spans="1:6" ht="31.5" customHeight="1">
      <c r="A20" s="23" t="s">
        <v>29</v>
      </c>
      <c r="B20" s="24" t="s">
        <v>26</v>
      </c>
      <c r="C20" s="25" t="s">
        <v>30</v>
      </c>
      <c r="D20" s="26">
        <v>2148357</v>
      </c>
      <c r="E20" s="26">
        <v>-39318.6</v>
      </c>
      <c r="F20" s="27">
        <f>D20+E20</f>
        <v>2109038.4</v>
      </c>
    </row>
    <row r="21" spans="1:6" ht="24" customHeight="1">
      <c r="A21" s="18" t="s">
        <v>31</v>
      </c>
      <c r="B21" s="19" t="s">
        <v>32</v>
      </c>
      <c r="C21" s="19"/>
      <c r="D21" s="16">
        <f>D22+D27+D30+D33+D36+D39+D42</f>
        <v>34615261.41</v>
      </c>
      <c r="E21" s="16">
        <f>E22+E27+E30+E33+E36+E39+E42</f>
        <v>29586914.8</v>
      </c>
      <c r="F21" s="20">
        <f>F22+F27+F30+F33+F36+F39+F42</f>
        <v>64202176.21</v>
      </c>
    </row>
    <row r="22" spans="1:6" ht="12.75">
      <c r="A22" s="18" t="s">
        <v>33</v>
      </c>
      <c r="B22" s="19" t="s">
        <v>34</v>
      </c>
      <c r="C22" s="19"/>
      <c r="D22" s="16">
        <f>D23+D25</f>
        <v>25002497</v>
      </c>
      <c r="E22" s="16">
        <f>E23+E25</f>
        <v>-884637.48</v>
      </c>
      <c r="F22" s="20">
        <f>F23+F25</f>
        <v>24117859.52</v>
      </c>
    </row>
    <row r="23" spans="1:6" ht="23.25" customHeight="1">
      <c r="A23" s="21" t="s">
        <v>19</v>
      </c>
      <c r="B23" s="19" t="s">
        <v>34</v>
      </c>
      <c r="C23" s="19" t="s">
        <v>20</v>
      </c>
      <c r="D23" s="16">
        <f>D24</f>
        <v>25002497</v>
      </c>
      <c r="E23" s="16">
        <f>E24</f>
        <v>-1429637.48</v>
      </c>
      <c r="F23" s="20">
        <f>F24</f>
        <v>23572859.52</v>
      </c>
    </row>
    <row r="24" spans="1:6" ht="12.75">
      <c r="A24" s="30" t="s">
        <v>21</v>
      </c>
      <c r="B24" s="31" t="s">
        <v>34</v>
      </c>
      <c r="C24" s="31" t="s">
        <v>22</v>
      </c>
      <c r="D24" s="32">
        <v>25002497</v>
      </c>
      <c r="E24" s="32">
        <v>-1429637.48</v>
      </c>
      <c r="F24" s="33">
        <f>D24+E24</f>
        <v>23572859.52</v>
      </c>
    </row>
    <row r="25" spans="1:6" ht="12.75">
      <c r="A25" s="34" t="s">
        <v>35</v>
      </c>
      <c r="B25" s="35" t="s">
        <v>34</v>
      </c>
      <c r="C25" s="36" t="s">
        <v>36</v>
      </c>
      <c r="D25" s="37">
        <f>D26</f>
        <v>0</v>
      </c>
      <c r="E25" s="37">
        <f>E26</f>
        <v>545000</v>
      </c>
      <c r="F25" s="37">
        <f>F26</f>
        <v>545000</v>
      </c>
    </row>
    <row r="26" spans="1:6" ht="12.75">
      <c r="A26" s="23" t="s">
        <v>37</v>
      </c>
      <c r="B26" s="24" t="s">
        <v>34</v>
      </c>
      <c r="C26" s="24" t="s">
        <v>38</v>
      </c>
      <c r="D26" s="27">
        <v>0</v>
      </c>
      <c r="E26" s="27">
        <v>545000</v>
      </c>
      <c r="F26" s="27">
        <f>D26+E26</f>
        <v>545000</v>
      </c>
    </row>
    <row r="27" spans="1:6" ht="36.75" customHeight="1">
      <c r="A27" s="38" t="s">
        <v>39</v>
      </c>
      <c r="B27" s="39" t="s">
        <v>40</v>
      </c>
      <c r="C27" s="39"/>
      <c r="D27" s="40">
        <f aca="true" t="shared" si="2" ref="D27:F28">D28</f>
        <v>9612764.41</v>
      </c>
      <c r="E27" s="40">
        <f t="shared" si="2"/>
        <v>-9612764.41</v>
      </c>
      <c r="F27" s="41">
        <f t="shared" si="2"/>
        <v>0</v>
      </c>
    </row>
    <row r="28" spans="1:6" ht="12.75">
      <c r="A28" s="21" t="s">
        <v>19</v>
      </c>
      <c r="B28" s="36" t="s">
        <v>40</v>
      </c>
      <c r="C28" s="36" t="s">
        <v>20</v>
      </c>
      <c r="D28" s="42">
        <f t="shared" si="2"/>
        <v>9612764.41</v>
      </c>
      <c r="E28" s="42">
        <f t="shared" si="2"/>
        <v>-9612764.41</v>
      </c>
      <c r="F28" s="37">
        <f t="shared" si="2"/>
        <v>0</v>
      </c>
    </row>
    <row r="29" spans="1:6" ht="12.75">
      <c r="A29" s="30" t="s">
        <v>21</v>
      </c>
      <c r="B29" s="31" t="s">
        <v>40</v>
      </c>
      <c r="C29" s="31" t="s">
        <v>22</v>
      </c>
      <c r="D29" s="32">
        <v>9612764.41</v>
      </c>
      <c r="E29" s="32">
        <v>-9612764.41</v>
      </c>
      <c r="F29" s="33">
        <f>D29+E29</f>
        <v>0</v>
      </c>
    </row>
    <row r="30" spans="1:6" ht="42.75" customHeight="1">
      <c r="A30" s="34" t="s">
        <v>41</v>
      </c>
      <c r="B30" s="36" t="s">
        <v>42</v>
      </c>
      <c r="C30" s="36"/>
      <c r="D30" s="37">
        <f aca="true" t="shared" si="3" ref="D30:F31">D31</f>
        <v>0</v>
      </c>
      <c r="E30" s="37">
        <f t="shared" si="3"/>
        <v>900901.4</v>
      </c>
      <c r="F30" s="37">
        <f t="shared" si="3"/>
        <v>900901.4</v>
      </c>
    </row>
    <row r="31" spans="1:6" ht="12.75">
      <c r="A31" s="21" t="s">
        <v>19</v>
      </c>
      <c r="B31" s="36" t="s">
        <v>42</v>
      </c>
      <c r="C31" s="36" t="s">
        <v>20</v>
      </c>
      <c r="D31" s="37">
        <f t="shared" si="3"/>
        <v>0</v>
      </c>
      <c r="E31" s="37">
        <f t="shared" si="3"/>
        <v>900901.4</v>
      </c>
      <c r="F31" s="37">
        <f t="shared" si="3"/>
        <v>900901.4</v>
      </c>
    </row>
    <row r="32" spans="1:6" ht="24.75" customHeight="1">
      <c r="A32" s="23" t="s">
        <v>21</v>
      </c>
      <c r="B32" s="24" t="s">
        <v>42</v>
      </c>
      <c r="C32" s="24" t="s">
        <v>22</v>
      </c>
      <c r="D32" s="27">
        <v>0</v>
      </c>
      <c r="E32" s="27">
        <v>900901.4</v>
      </c>
      <c r="F32" s="27">
        <f>D32+E32</f>
        <v>900901.4</v>
      </c>
    </row>
    <row r="33" spans="1:6" ht="29.25" customHeight="1">
      <c r="A33" s="34" t="s">
        <v>43</v>
      </c>
      <c r="B33" s="36" t="s">
        <v>44</v>
      </c>
      <c r="C33" s="36"/>
      <c r="D33" s="37">
        <f aca="true" t="shared" si="4" ref="D33:F34">D34</f>
        <v>0</v>
      </c>
      <c r="E33" s="37">
        <f t="shared" si="4"/>
        <v>6513257.52</v>
      </c>
      <c r="F33" s="37">
        <f t="shared" si="4"/>
        <v>6513257.52</v>
      </c>
    </row>
    <row r="34" spans="1:6" ht="24.75" customHeight="1">
      <c r="A34" s="21" t="s">
        <v>19</v>
      </c>
      <c r="B34" s="36" t="s">
        <v>44</v>
      </c>
      <c r="C34" s="36" t="s">
        <v>20</v>
      </c>
      <c r="D34" s="37">
        <f t="shared" si="4"/>
        <v>0</v>
      </c>
      <c r="E34" s="37">
        <f t="shared" si="4"/>
        <v>6513257.52</v>
      </c>
      <c r="F34" s="37">
        <f t="shared" si="4"/>
        <v>6513257.52</v>
      </c>
    </row>
    <row r="35" spans="1:6" ht="25.5" customHeight="1">
      <c r="A35" s="23" t="s">
        <v>21</v>
      </c>
      <c r="B35" s="24" t="s">
        <v>44</v>
      </c>
      <c r="C35" s="24" t="s">
        <v>22</v>
      </c>
      <c r="D35" s="27">
        <v>0</v>
      </c>
      <c r="E35" s="27">
        <v>6513257.52</v>
      </c>
      <c r="F35" s="27">
        <f>D35+E35</f>
        <v>6513257.52</v>
      </c>
    </row>
    <row r="36" spans="1:6" ht="43.5" customHeight="1">
      <c r="A36" s="34" t="s">
        <v>45</v>
      </c>
      <c r="B36" s="36" t="s">
        <v>46</v>
      </c>
      <c r="C36" s="36"/>
      <c r="D36" s="37">
        <f aca="true" t="shared" si="5" ref="D36:F37">D37</f>
        <v>0</v>
      </c>
      <c r="E36" s="37">
        <f t="shared" si="5"/>
        <v>30000000</v>
      </c>
      <c r="F36" s="37">
        <f t="shared" si="5"/>
        <v>30000000</v>
      </c>
    </row>
    <row r="37" spans="1:6" ht="25.5" customHeight="1">
      <c r="A37" s="21" t="s">
        <v>19</v>
      </c>
      <c r="B37" s="36" t="s">
        <v>46</v>
      </c>
      <c r="C37" s="36" t="s">
        <v>20</v>
      </c>
      <c r="D37" s="37">
        <f t="shared" si="5"/>
        <v>0</v>
      </c>
      <c r="E37" s="37">
        <f t="shared" si="5"/>
        <v>30000000</v>
      </c>
      <c r="F37" s="37">
        <f t="shared" si="5"/>
        <v>30000000</v>
      </c>
    </row>
    <row r="38" spans="1:6" ht="25.5" customHeight="1">
      <c r="A38" s="23" t="s">
        <v>21</v>
      </c>
      <c r="B38" s="24" t="s">
        <v>46</v>
      </c>
      <c r="C38" s="24" t="s">
        <v>22</v>
      </c>
      <c r="D38" s="27">
        <v>0</v>
      </c>
      <c r="E38" s="27">
        <v>30000000</v>
      </c>
      <c r="F38" s="27">
        <f>D38+E38</f>
        <v>30000000</v>
      </c>
    </row>
    <row r="39" spans="1:6" ht="33.75" customHeight="1">
      <c r="A39" s="34" t="s">
        <v>47</v>
      </c>
      <c r="B39" s="36" t="s">
        <v>48</v>
      </c>
      <c r="C39" s="36"/>
      <c r="D39" s="37">
        <f aca="true" t="shared" si="6" ref="D39:F40">D40</f>
        <v>0</v>
      </c>
      <c r="E39" s="37">
        <f t="shared" si="6"/>
        <v>2214881.28</v>
      </c>
      <c r="F39" s="37">
        <f t="shared" si="6"/>
        <v>2214881.28</v>
      </c>
    </row>
    <row r="40" spans="1:6" ht="25.5" customHeight="1">
      <c r="A40" s="21" t="s">
        <v>19</v>
      </c>
      <c r="B40" s="36" t="s">
        <v>48</v>
      </c>
      <c r="C40" s="36" t="s">
        <v>20</v>
      </c>
      <c r="D40" s="37">
        <f t="shared" si="6"/>
        <v>0</v>
      </c>
      <c r="E40" s="37">
        <f t="shared" si="6"/>
        <v>2214881.28</v>
      </c>
      <c r="F40" s="37">
        <f t="shared" si="6"/>
        <v>2214881.28</v>
      </c>
    </row>
    <row r="41" spans="1:6" ht="24.75" customHeight="1">
      <c r="A41" s="23" t="s">
        <v>21</v>
      </c>
      <c r="B41" s="24" t="s">
        <v>48</v>
      </c>
      <c r="C41" s="24" t="s">
        <v>22</v>
      </c>
      <c r="D41" s="27">
        <v>0</v>
      </c>
      <c r="E41" s="27">
        <v>2214881.28</v>
      </c>
      <c r="F41" s="27">
        <f>D41+E41</f>
        <v>2214881.28</v>
      </c>
    </row>
    <row r="42" spans="1:6" ht="35.25" customHeight="1">
      <c r="A42" s="34" t="s">
        <v>49</v>
      </c>
      <c r="B42" s="36" t="s">
        <v>50</v>
      </c>
      <c r="C42" s="36"/>
      <c r="D42" s="37">
        <f aca="true" t="shared" si="7" ref="D42:F43">D43</f>
        <v>0</v>
      </c>
      <c r="E42" s="37">
        <f t="shared" si="7"/>
        <v>455276.49</v>
      </c>
      <c r="F42" s="37">
        <f t="shared" si="7"/>
        <v>455276.49</v>
      </c>
    </row>
    <row r="43" spans="1:6" ht="24.75" customHeight="1">
      <c r="A43" s="21" t="s">
        <v>19</v>
      </c>
      <c r="B43" s="36" t="s">
        <v>50</v>
      </c>
      <c r="C43" s="36" t="s">
        <v>20</v>
      </c>
      <c r="D43" s="37">
        <f t="shared" si="7"/>
        <v>0</v>
      </c>
      <c r="E43" s="37">
        <f t="shared" si="7"/>
        <v>455276.49</v>
      </c>
      <c r="F43" s="37">
        <f t="shared" si="7"/>
        <v>455276.49</v>
      </c>
    </row>
    <row r="44" spans="1:6" ht="24.75" customHeight="1">
      <c r="A44" s="23" t="s">
        <v>21</v>
      </c>
      <c r="B44" s="24" t="s">
        <v>50</v>
      </c>
      <c r="C44" s="24" t="s">
        <v>22</v>
      </c>
      <c r="D44" s="27">
        <v>0</v>
      </c>
      <c r="E44" s="27">
        <v>455276.49</v>
      </c>
      <c r="F44" s="27">
        <f>D44+E44</f>
        <v>455276.49</v>
      </c>
    </row>
    <row r="45" spans="1:6" ht="27" customHeight="1">
      <c r="A45" s="38" t="s">
        <v>51</v>
      </c>
      <c r="B45" s="39" t="s">
        <v>52</v>
      </c>
      <c r="C45" s="39"/>
      <c r="D45" s="40">
        <f aca="true" t="shared" si="8" ref="D45:F47">D46</f>
        <v>1664239</v>
      </c>
      <c r="E45" s="40">
        <f t="shared" si="8"/>
        <v>31919</v>
      </c>
      <c r="F45" s="41">
        <f t="shared" si="8"/>
        <v>1696158</v>
      </c>
    </row>
    <row r="46" spans="1:6" ht="12.75">
      <c r="A46" s="43" t="s">
        <v>33</v>
      </c>
      <c r="B46" s="36" t="s">
        <v>53</v>
      </c>
      <c r="C46" s="36"/>
      <c r="D46" s="42">
        <f>D47+D49</f>
        <v>1664239</v>
      </c>
      <c r="E46" s="42">
        <f>E47+E49</f>
        <v>31919</v>
      </c>
      <c r="F46" s="37">
        <f>F47+F49</f>
        <v>1696158</v>
      </c>
    </row>
    <row r="47" spans="1:6" ht="23.25" customHeight="1">
      <c r="A47" s="34" t="s">
        <v>19</v>
      </c>
      <c r="B47" s="36" t="s">
        <v>53</v>
      </c>
      <c r="C47" s="36" t="s">
        <v>20</v>
      </c>
      <c r="D47" s="42">
        <f t="shared" si="8"/>
        <v>1664239</v>
      </c>
      <c r="E47" s="42">
        <f t="shared" si="8"/>
        <v>-295881</v>
      </c>
      <c r="F47" s="37">
        <f t="shared" si="8"/>
        <v>1368358</v>
      </c>
    </row>
    <row r="48" spans="1:6" ht="12.75">
      <c r="A48" s="30" t="s">
        <v>21</v>
      </c>
      <c r="B48" s="31" t="s">
        <v>53</v>
      </c>
      <c r="C48" s="31" t="s">
        <v>22</v>
      </c>
      <c r="D48" s="32">
        <v>1664239</v>
      </c>
      <c r="E48" s="32">
        <v>-295881</v>
      </c>
      <c r="F48" s="33">
        <f>D48+E48</f>
        <v>1368358</v>
      </c>
    </row>
    <row r="49" spans="1:6" ht="12.75">
      <c r="A49" s="34" t="s">
        <v>54</v>
      </c>
      <c r="B49" s="44" t="s">
        <v>53</v>
      </c>
      <c r="C49" s="36" t="s">
        <v>55</v>
      </c>
      <c r="D49" s="37">
        <f>D50</f>
        <v>0</v>
      </c>
      <c r="E49" s="37">
        <f>E50</f>
        <v>327800</v>
      </c>
      <c r="F49" s="37">
        <f>F50</f>
        <v>327800</v>
      </c>
    </row>
    <row r="50" spans="1:6" ht="12.75">
      <c r="A50" s="23" t="s">
        <v>56</v>
      </c>
      <c r="B50" s="24" t="s">
        <v>53</v>
      </c>
      <c r="C50" s="24" t="s">
        <v>57</v>
      </c>
      <c r="D50" s="27">
        <v>0</v>
      </c>
      <c r="E50" s="27">
        <v>327800</v>
      </c>
      <c r="F50" s="27">
        <f>D50+E50</f>
        <v>327800</v>
      </c>
    </row>
    <row r="51" spans="1:6" ht="12.75">
      <c r="A51" s="38" t="s">
        <v>58</v>
      </c>
      <c r="B51" s="39" t="s">
        <v>59</v>
      </c>
      <c r="C51" s="39"/>
      <c r="D51" s="40">
        <f aca="true" t="shared" si="9" ref="D51:F53">D52</f>
        <v>400000</v>
      </c>
      <c r="E51" s="40">
        <f t="shared" si="9"/>
        <v>-400000</v>
      </c>
      <c r="F51" s="41">
        <f t="shared" si="9"/>
        <v>0</v>
      </c>
    </row>
    <row r="52" spans="1:6" ht="12.75">
      <c r="A52" s="43" t="s">
        <v>33</v>
      </c>
      <c r="B52" s="36" t="s">
        <v>60</v>
      </c>
      <c r="C52" s="36"/>
      <c r="D52" s="42">
        <f t="shared" si="9"/>
        <v>400000</v>
      </c>
      <c r="E52" s="42">
        <f t="shared" si="9"/>
        <v>-400000</v>
      </c>
      <c r="F52" s="37">
        <f t="shared" si="9"/>
        <v>0</v>
      </c>
    </row>
    <row r="53" spans="1:6" ht="22.5" customHeight="1">
      <c r="A53" s="34" t="s">
        <v>19</v>
      </c>
      <c r="B53" s="36" t="s">
        <v>60</v>
      </c>
      <c r="C53" s="36" t="s">
        <v>20</v>
      </c>
      <c r="D53" s="42">
        <f t="shared" si="9"/>
        <v>400000</v>
      </c>
      <c r="E53" s="42">
        <f t="shared" si="9"/>
        <v>-400000</v>
      </c>
      <c r="F53" s="37">
        <f t="shared" si="9"/>
        <v>0</v>
      </c>
    </row>
    <row r="54" spans="1:6" ht="12.75">
      <c r="A54" s="23" t="s">
        <v>21</v>
      </c>
      <c r="B54" s="24" t="s">
        <v>60</v>
      </c>
      <c r="C54" s="24" t="s">
        <v>22</v>
      </c>
      <c r="D54" s="26">
        <v>400000</v>
      </c>
      <c r="E54" s="26">
        <v>-400000</v>
      </c>
      <c r="F54" s="27">
        <f>D54+E54</f>
        <v>0</v>
      </c>
    </row>
    <row r="55" spans="1:6" ht="24.75" customHeight="1">
      <c r="A55" s="18" t="s">
        <v>61</v>
      </c>
      <c r="B55" s="19" t="s">
        <v>62</v>
      </c>
      <c r="C55" s="19"/>
      <c r="D55" s="16">
        <f>D56+D60</f>
        <v>18467652</v>
      </c>
      <c r="E55" s="16">
        <f>E56+E60</f>
        <v>7424465.630000001</v>
      </c>
      <c r="F55" s="20">
        <f>F56+F60</f>
        <v>25892117.630000003</v>
      </c>
    </row>
    <row r="56" spans="1:6" ht="24" customHeight="1">
      <c r="A56" s="18" t="s">
        <v>63</v>
      </c>
      <c r="B56" s="19" t="s">
        <v>64</v>
      </c>
      <c r="C56" s="19"/>
      <c r="D56" s="16">
        <f aca="true" t="shared" si="10" ref="D56:F58">D57</f>
        <v>1984714</v>
      </c>
      <c r="E56" s="16">
        <f t="shared" si="10"/>
        <v>-447699.97</v>
      </c>
      <c r="F56" s="20">
        <f t="shared" si="10"/>
        <v>1537014.03</v>
      </c>
    </row>
    <row r="57" spans="1:6" ht="15.75" customHeight="1">
      <c r="A57" s="18" t="s">
        <v>17</v>
      </c>
      <c r="B57" s="19" t="s">
        <v>65</v>
      </c>
      <c r="C57" s="19"/>
      <c r="D57" s="16">
        <f t="shared" si="10"/>
        <v>1984714</v>
      </c>
      <c r="E57" s="16">
        <f t="shared" si="10"/>
        <v>-447699.97</v>
      </c>
      <c r="F57" s="20">
        <f t="shared" si="10"/>
        <v>1537014.03</v>
      </c>
    </row>
    <row r="58" spans="1:6" ht="23.25" customHeight="1">
      <c r="A58" s="21" t="s">
        <v>19</v>
      </c>
      <c r="B58" s="19" t="s">
        <v>65</v>
      </c>
      <c r="C58" s="22" t="s">
        <v>20</v>
      </c>
      <c r="D58" s="16">
        <f t="shared" si="10"/>
        <v>1984714</v>
      </c>
      <c r="E58" s="16">
        <f t="shared" si="10"/>
        <v>-447699.97</v>
      </c>
      <c r="F58" s="20">
        <f t="shared" si="10"/>
        <v>1537014.03</v>
      </c>
    </row>
    <row r="59" spans="1:6" ht="12.75">
      <c r="A59" s="23" t="s">
        <v>21</v>
      </c>
      <c r="B59" s="24" t="s">
        <v>65</v>
      </c>
      <c r="C59" s="25" t="s">
        <v>22</v>
      </c>
      <c r="D59" s="26">
        <v>1984714</v>
      </c>
      <c r="E59" s="26">
        <v>-447699.97</v>
      </c>
      <c r="F59" s="27">
        <f>D59+E59</f>
        <v>1537014.03</v>
      </c>
    </row>
    <row r="60" spans="1:6" ht="12.75">
      <c r="A60" s="18" t="s">
        <v>66</v>
      </c>
      <c r="B60" s="19" t="s">
        <v>67</v>
      </c>
      <c r="C60" s="19"/>
      <c r="D60" s="16">
        <f>D61+D64</f>
        <v>16482938</v>
      </c>
      <c r="E60" s="16">
        <f>E61+E64</f>
        <v>7872165.600000001</v>
      </c>
      <c r="F60" s="20">
        <f>F61+F64</f>
        <v>24355103.6</v>
      </c>
    </row>
    <row r="61" spans="1:6" ht="12.75">
      <c r="A61" s="18" t="s">
        <v>17</v>
      </c>
      <c r="B61" s="19" t="s">
        <v>68</v>
      </c>
      <c r="C61" s="19"/>
      <c r="D61" s="16">
        <f aca="true" t="shared" si="11" ref="D61:F62">D62</f>
        <v>5371827</v>
      </c>
      <c r="E61" s="16">
        <f t="shared" si="11"/>
        <v>-2109339.95</v>
      </c>
      <c r="F61" s="20">
        <f t="shared" si="11"/>
        <v>3262487.05</v>
      </c>
    </row>
    <row r="62" spans="1:6" ht="24.75" customHeight="1">
      <c r="A62" s="21" t="s">
        <v>19</v>
      </c>
      <c r="B62" s="19" t="s">
        <v>68</v>
      </c>
      <c r="C62" s="19" t="s">
        <v>20</v>
      </c>
      <c r="D62" s="16">
        <f t="shared" si="11"/>
        <v>5371827</v>
      </c>
      <c r="E62" s="16">
        <f t="shared" si="11"/>
        <v>-2109339.95</v>
      </c>
      <c r="F62" s="20">
        <f t="shared" si="11"/>
        <v>3262487.05</v>
      </c>
    </row>
    <row r="63" spans="1:6" ht="12.75">
      <c r="A63" s="23" t="s">
        <v>21</v>
      </c>
      <c r="B63" s="24" t="s">
        <v>68</v>
      </c>
      <c r="C63" s="24" t="s">
        <v>22</v>
      </c>
      <c r="D63" s="26">
        <v>5371827</v>
      </c>
      <c r="E63" s="26">
        <v>-2109339.95</v>
      </c>
      <c r="F63" s="27">
        <f>D63+E63</f>
        <v>3262487.05</v>
      </c>
    </row>
    <row r="64" spans="1:6" ht="36.75" customHeight="1">
      <c r="A64" s="34" t="s">
        <v>69</v>
      </c>
      <c r="B64" s="36" t="s">
        <v>70</v>
      </c>
      <c r="C64" s="36"/>
      <c r="D64" s="42">
        <f aca="true" t="shared" si="12" ref="D64:F65">D65</f>
        <v>11111111</v>
      </c>
      <c r="E64" s="42">
        <f t="shared" si="12"/>
        <v>9981505.55</v>
      </c>
      <c r="F64" s="37">
        <f t="shared" si="12"/>
        <v>21092616.55</v>
      </c>
    </row>
    <row r="65" spans="1:6" ht="12.75">
      <c r="A65" s="21" t="s">
        <v>19</v>
      </c>
      <c r="B65" s="36" t="s">
        <v>70</v>
      </c>
      <c r="C65" s="36" t="s">
        <v>20</v>
      </c>
      <c r="D65" s="42">
        <f t="shared" si="12"/>
        <v>11111111</v>
      </c>
      <c r="E65" s="42">
        <f t="shared" si="12"/>
        <v>9981505.55</v>
      </c>
      <c r="F65" s="37">
        <f t="shared" si="12"/>
        <v>21092616.55</v>
      </c>
    </row>
    <row r="66" spans="1:6" ht="12.75">
      <c r="A66" s="23" t="s">
        <v>21</v>
      </c>
      <c r="B66" s="24" t="s">
        <v>70</v>
      </c>
      <c r="C66" s="24" t="s">
        <v>22</v>
      </c>
      <c r="D66" s="26">
        <v>11111111</v>
      </c>
      <c r="E66" s="26">
        <v>9981505.55</v>
      </c>
      <c r="F66" s="27">
        <f>D66+E66</f>
        <v>21092616.55</v>
      </c>
    </row>
    <row r="67" spans="1:6" ht="24.75" customHeight="1">
      <c r="A67" s="18" t="s">
        <v>71</v>
      </c>
      <c r="B67" s="19" t="s">
        <v>72</v>
      </c>
      <c r="C67" s="19"/>
      <c r="D67" s="16">
        <f>D68+D72+D84</f>
        <v>9986380</v>
      </c>
      <c r="E67" s="16">
        <f>E68+E72+E84</f>
        <v>670260.6400000001</v>
      </c>
      <c r="F67" s="20">
        <f>F68+F72+F84</f>
        <v>10656640.64</v>
      </c>
    </row>
    <row r="68" spans="1:6" ht="12.75" customHeight="1">
      <c r="A68" s="18" t="s">
        <v>73</v>
      </c>
      <c r="B68" s="19" t="s">
        <v>74</v>
      </c>
      <c r="C68" s="19"/>
      <c r="D68" s="16">
        <f aca="true" t="shared" si="13" ref="D68:F70">D69</f>
        <v>2139070</v>
      </c>
      <c r="E68" s="16">
        <f t="shared" si="13"/>
        <v>-542702.94</v>
      </c>
      <c r="F68" s="20">
        <f t="shared" si="13"/>
        <v>1596367.06</v>
      </c>
    </row>
    <row r="69" spans="1:6" ht="12.75" customHeight="1">
      <c r="A69" s="18" t="s">
        <v>17</v>
      </c>
      <c r="B69" s="19" t="s">
        <v>75</v>
      </c>
      <c r="C69" s="19"/>
      <c r="D69" s="16">
        <f t="shared" si="13"/>
        <v>2139070</v>
      </c>
      <c r="E69" s="16">
        <f t="shared" si="13"/>
        <v>-542702.94</v>
      </c>
      <c r="F69" s="20">
        <f t="shared" si="13"/>
        <v>1596367.06</v>
      </c>
    </row>
    <row r="70" spans="1:6" ht="24.75" customHeight="1">
      <c r="A70" s="21" t="s">
        <v>19</v>
      </c>
      <c r="B70" s="19" t="s">
        <v>75</v>
      </c>
      <c r="C70" s="22" t="s">
        <v>20</v>
      </c>
      <c r="D70" s="16">
        <f t="shared" si="13"/>
        <v>2139070</v>
      </c>
      <c r="E70" s="16">
        <f t="shared" si="13"/>
        <v>-542702.94</v>
      </c>
      <c r="F70" s="20">
        <f t="shared" si="13"/>
        <v>1596367.06</v>
      </c>
    </row>
    <row r="71" spans="1:6" ht="26.25" customHeight="1">
      <c r="A71" s="23" t="s">
        <v>21</v>
      </c>
      <c r="B71" s="24" t="s">
        <v>75</v>
      </c>
      <c r="C71" s="25" t="s">
        <v>22</v>
      </c>
      <c r="D71" s="26">
        <v>2139070</v>
      </c>
      <c r="E71" s="26">
        <v>-542702.94</v>
      </c>
      <c r="F71" s="27">
        <f>D71+E71</f>
        <v>1596367.06</v>
      </c>
    </row>
    <row r="72" spans="1:6" ht="12.75">
      <c r="A72" s="18" t="s">
        <v>76</v>
      </c>
      <c r="B72" s="19" t="s">
        <v>77</v>
      </c>
      <c r="C72" s="19"/>
      <c r="D72" s="16">
        <f>D73+D78+D81</f>
        <v>7397310</v>
      </c>
      <c r="E72" s="16">
        <f>E73+E78+E81</f>
        <v>1212963.58</v>
      </c>
      <c r="F72" s="20">
        <f>F73+F78+F81</f>
        <v>8610273.58</v>
      </c>
    </row>
    <row r="73" spans="1:6" ht="12.75">
      <c r="A73" s="18" t="s">
        <v>17</v>
      </c>
      <c r="B73" s="19" t="s">
        <v>78</v>
      </c>
      <c r="C73" s="19"/>
      <c r="D73" s="16">
        <f>D74+D76</f>
        <v>4466310</v>
      </c>
      <c r="E73" s="16">
        <f>E74+E76</f>
        <v>650955.62</v>
      </c>
      <c r="F73" s="20">
        <f>F74+F76</f>
        <v>5117265.62</v>
      </c>
    </row>
    <row r="74" spans="1:6" ht="24" customHeight="1">
      <c r="A74" s="21" t="s">
        <v>19</v>
      </c>
      <c r="B74" s="19" t="s">
        <v>78</v>
      </c>
      <c r="C74" s="22" t="s">
        <v>20</v>
      </c>
      <c r="D74" s="16">
        <f>D75</f>
        <v>1180000</v>
      </c>
      <c r="E74" s="16">
        <f>E75</f>
        <v>107576.62</v>
      </c>
      <c r="F74" s="20">
        <f>F75</f>
        <v>1287576.62</v>
      </c>
    </row>
    <row r="75" spans="1:6" ht="12.75">
      <c r="A75" s="23" t="s">
        <v>21</v>
      </c>
      <c r="B75" s="24" t="s">
        <v>78</v>
      </c>
      <c r="C75" s="25" t="s">
        <v>22</v>
      </c>
      <c r="D75" s="26">
        <v>1180000</v>
      </c>
      <c r="E75" s="26">
        <v>107576.62</v>
      </c>
      <c r="F75" s="27">
        <f>D75+E75</f>
        <v>1287576.62</v>
      </c>
    </row>
    <row r="76" spans="1:6" ht="12.75">
      <c r="A76" s="34" t="s">
        <v>35</v>
      </c>
      <c r="B76" s="36" t="s">
        <v>78</v>
      </c>
      <c r="C76" s="45" t="s">
        <v>36</v>
      </c>
      <c r="D76" s="42">
        <f>D77</f>
        <v>3286310</v>
      </c>
      <c r="E76" s="42">
        <f>E77</f>
        <v>543379</v>
      </c>
      <c r="F76" s="37">
        <f>F77</f>
        <v>3829689</v>
      </c>
    </row>
    <row r="77" spans="1:6" ht="12.75">
      <c r="A77" s="23" t="s">
        <v>79</v>
      </c>
      <c r="B77" s="24" t="s">
        <v>78</v>
      </c>
      <c r="C77" s="25" t="s">
        <v>80</v>
      </c>
      <c r="D77" s="26">
        <v>3286310</v>
      </c>
      <c r="E77" s="26">
        <v>543379</v>
      </c>
      <c r="F77" s="27">
        <f>D77+E77</f>
        <v>3829689</v>
      </c>
    </row>
    <row r="78" spans="1:6" ht="38.25" customHeight="1">
      <c r="A78" s="34" t="s">
        <v>81</v>
      </c>
      <c r="B78" s="36" t="s">
        <v>82</v>
      </c>
      <c r="C78" s="45"/>
      <c r="D78" s="42">
        <f aca="true" t="shared" si="14" ref="D78:F79">D79</f>
        <v>2931000</v>
      </c>
      <c r="E78" s="42">
        <f t="shared" si="14"/>
        <v>-2931000</v>
      </c>
      <c r="F78" s="37">
        <f t="shared" si="14"/>
        <v>0</v>
      </c>
    </row>
    <row r="79" spans="1:6" ht="12.75">
      <c r="A79" s="21" t="s">
        <v>19</v>
      </c>
      <c r="B79" s="36" t="s">
        <v>82</v>
      </c>
      <c r="C79" s="45" t="s">
        <v>20</v>
      </c>
      <c r="D79" s="42">
        <f t="shared" si="14"/>
        <v>2931000</v>
      </c>
      <c r="E79" s="42">
        <f t="shared" si="14"/>
        <v>-2931000</v>
      </c>
      <c r="F79" s="37">
        <f t="shared" si="14"/>
        <v>0</v>
      </c>
    </row>
    <row r="80" spans="1:6" ht="12.75">
      <c r="A80" s="23" t="s">
        <v>21</v>
      </c>
      <c r="B80" s="24" t="s">
        <v>82</v>
      </c>
      <c r="C80" s="25" t="s">
        <v>22</v>
      </c>
      <c r="D80" s="26">
        <v>2931000</v>
      </c>
      <c r="E80" s="26">
        <v>-2931000</v>
      </c>
      <c r="F80" s="27">
        <f>D80+E80</f>
        <v>0</v>
      </c>
    </row>
    <row r="81" spans="1:6" ht="12.75">
      <c r="A81" s="34" t="s">
        <v>83</v>
      </c>
      <c r="B81" s="36" t="s">
        <v>84</v>
      </c>
      <c r="C81" s="45"/>
      <c r="D81" s="37">
        <f aca="true" t="shared" si="15" ref="D81:F82">D82</f>
        <v>0</v>
      </c>
      <c r="E81" s="37">
        <f t="shared" si="15"/>
        <v>3493007.96</v>
      </c>
      <c r="F81" s="37">
        <f t="shared" si="15"/>
        <v>3493007.96</v>
      </c>
    </row>
    <row r="82" spans="1:6" ht="12.75">
      <c r="A82" s="21" t="s">
        <v>19</v>
      </c>
      <c r="B82" s="36" t="s">
        <v>84</v>
      </c>
      <c r="C82" s="45" t="s">
        <v>20</v>
      </c>
      <c r="D82" s="37">
        <f t="shared" si="15"/>
        <v>0</v>
      </c>
      <c r="E82" s="37">
        <f t="shared" si="15"/>
        <v>3493007.96</v>
      </c>
      <c r="F82" s="37">
        <f t="shared" si="15"/>
        <v>3493007.96</v>
      </c>
    </row>
    <row r="83" spans="1:6" ht="12.75">
      <c r="A83" s="23" t="s">
        <v>21</v>
      </c>
      <c r="B83" s="24" t="s">
        <v>84</v>
      </c>
      <c r="C83" s="25" t="s">
        <v>22</v>
      </c>
      <c r="D83" s="27">
        <v>0</v>
      </c>
      <c r="E83" s="27">
        <v>3493007.96</v>
      </c>
      <c r="F83" s="27">
        <f>D83+E83</f>
        <v>3493007.96</v>
      </c>
    </row>
    <row r="84" spans="1:6" ht="22.5" customHeight="1">
      <c r="A84" s="46" t="s">
        <v>85</v>
      </c>
      <c r="B84" s="47" t="s">
        <v>86</v>
      </c>
      <c r="C84" s="47"/>
      <c r="D84" s="48">
        <f aca="true" t="shared" si="16" ref="D84:F86">D85</f>
        <v>450000</v>
      </c>
      <c r="E84" s="48">
        <f t="shared" si="16"/>
        <v>0</v>
      </c>
      <c r="F84" s="49">
        <f t="shared" si="16"/>
        <v>450000</v>
      </c>
    </row>
    <row r="85" spans="1:6" ht="16.5" customHeight="1">
      <c r="A85" s="18" t="s">
        <v>17</v>
      </c>
      <c r="B85" s="19" t="s">
        <v>87</v>
      </c>
      <c r="C85" s="19"/>
      <c r="D85" s="16">
        <f t="shared" si="16"/>
        <v>450000</v>
      </c>
      <c r="E85" s="16">
        <f t="shared" si="16"/>
        <v>0</v>
      </c>
      <c r="F85" s="20">
        <f t="shared" si="16"/>
        <v>450000</v>
      </c>
    </row>
    <row r="86" spans="1:6" ht="24" customHeight="1">
      <c r="A86" s="21" t="s">
        <v>19</v>
      </c>
      <c r="B86" s="19" t="s">
        <v>87</v>
      </c>
      <c r="C86" s="19" t="s">
        <v>20</v>
      </c>
      <c r="D86" s="16">
        <f t="shared" si="16"/>
        <v>450000</v>
      </c>
      <c r="E86" s="16">
        <f t="shared" si="16"/>
        <v>0</v>
      </c>
      <c r="F86" s="20">
        <f t="shared" si="16"/>
        <v>450000</v>
      </c>
    </row>
    <row r="87" spans="1:6" ht="12.75">
      <c r="A87" s="23" t="s">
        <v>21</v>
      </c>
      <c r="B87" s="24" t="s">
        <v>87</v>
      </c>
      <c r="C87" s="24" t="s">
        <v>22</v>
      </c>
      <c r="D87" s="26">
        <v>450000</v>
      </c>
      <c r="E87" s="26">
        <v>0</v>
      </c>
      <c r="F87" s="27">
        <f>D87+E87</f>
        <v>450000</v>
      </c>
    </row>
    <row r="88" spans="1:6" ht="12.75">
      <c r="A88" s="34" t="s">
        <v>88</v>
      </c>
      <c r="B88" s="36" t="s">
        <v>89</v>
      </c>
      <c r="C88" s="36"/>
      <c r="D88" s="42">
        <f>D89+D92</f>
        <v>200000</v>
      </c>
      <c r="E88" s="42">
        <f>E89+E92</f>
        <v>-150000</v>
      </c>
      <c r="F88" s="37">
        <f>F89+F92</f>
        <v>50000</v>
      </c>
    </row>
    <row r="89" spans="1:6" ht="12.75">
      <c r="A89" s="34" t="s">
        <v>90</v>
      </c>
      <c r="B89" s="36" t="s">
        <v>91</v>
      </c>
      <c r="C89" s="36"/>
      <c r="D89" s="42">
        <f aca="true" t="shared" si="17" ref="D89:F90">D90</f>
        <v>200000</v>
      </c>
      <c r="E89" s="42">
        <f t="shared" si="17"/>
        <v>-200000</v>
      </c>
      <c r="F89" s="37">
        <f t="shared" si="17"/>
        <v>0</v>
      </c>
    </row>
    <row r="90" spans="1:6" ht="12.75">
      <c r="A90" s="21" t="s">
        <v>19</v>
      </c>
      <c r="B90" s="36" t="s">
        <v>91</v>
      </c>
      <c r="C90" s="36" t="s">
        <v>20</v>
      </c>
      <c r="D90" s="42">
        <f t="shared" si="17"/>
        <v>200000</v>
      </c>
      <c r="E90" s="42">
        <f t="shared" si="17"/>
        <v>-200000</v>
      </c>
      <c r="F90" s="37">
        <f t="shared" si="17"/>
        <v>0</v>
      </c>
    </row>
    <row r="91" spans="1:6" ht="12.75">
      <c r="A91" s="30" t="s">
        <v>21</v>
      </c>
      <c r="B91" s="31" t="s">
        <v>91</v>
      </c>
      <c r="C91" s="31" t="s">
        <v>22</v>
      </c>
      <c r="D91" s="32">
        <v>200000</v>
      </c>
      <c r="E91" s="32">
        <v>-200000</v>
      </c>
      <c r="F91" s="33">
        <f>D91+E91</f>
        <v>0</v>
      </c>
    </row>
    <row r="92" spans="1:6" ht="36" customHeight="1">
      <c r="A92" s="34" t="s">
        <v>92</v>
      </c>
      <c r="B92" s="36" t="s">
        <v>93</v>
      </c>
      <c r="C92" s="36"/>
      <c r="D92" s="37">
        <f aca="true" t="shared" si="18" ref="D92:F93">D93</f>
        <v>0</v>
      </c>
      <c r="E92" s="37">
        <f t="shared" si="18"/>
        <v>50000</v>
      </c>
      <c r="F92" s="37">
        <f t="shared" si="18"/>
        <v>50000</v>
      </c>
    </row>
    <row r="93" spans="1:6" ht="12.75">
      <c r="A93" s="21" t="s">
        <v>19</v>
      </c>
      <c r="B93" s="36" t="s">
        <v>93</v>
      </c>
      <c r="C93" s="36" t="s">
        <v>20</v>
      </c>
      <c r="D93" s="37">
        <f t="shared" si="18"/>
        <v>0</v>
      </c>
      <c r="E93" s="37">
        <f t="shared" si="18"/>
        <v>50000</v>
      </c>
      <c r="F93" s="37">
        <f t="shared" si="18"/>
        <v>50000</v>
      </c>
    </row>
    <row r="94" spans="1:6" ht="12.75">
      <c r="A94" s="23" t="s">
        <v>21</v>
      </c>
      <c r="B94" s="50" t="s">
        <v>93</v>
      </c>
      <c r="C94" s="24" t="s">
        <v>22</v>
      </c>
      <c r="D94" s="27">
        <v>0</v>
      </c>
      <c r="E94" s="27">
        <v>50000</v>
      </c>
      <c r="F94" s="27">
        <f>D94+E94</f>
        <v>50000</v>
      </c>
    </row>
    <row r="95" spans="1:6" ht="48" customHeight="1">
      <c r="A95" s="51" t="s">
        <v>94</v>
      </c>
      <c r="B95" s="52" t="s">
        <v>95</v>
      </c>
      <c r="C95" s="47"/>
      <c r="D95" s="48">
        <f>D96+D104+D107+D115+D118+D121+D132+D110+D126+D129</f>
        <v>13575646</v>
      </c>
      <c r="E95" s="48">
        <f>E96+E104+E107+E115+E118+E121+E132+E110+E126+E129</f>
        <v>1768765.23</v>
      </c>
      <c r="F95" s="20">
        <f>F96+F104+F107+F115+F118+F121+F132+F110+F126+F129</f>
        <v>15344411.23</v>
      </c>
    </row>
    <row r="96" spans="1:6" ht="14.25" customHeight="1">
      <c r="A96" s="28" t="s">
        <v>96</v>
      </c>
      <c r="B96" s="36" t="s">
        <v>97</v>
      </c>
      <c r="C96" s="19"/>
      <c r="D96" s="16">
        <f>D97+D99+D101</f>
        <v>8993054</v>
      </c>
      <c r="E96" s="16">
        <f>E97+E99+E101</f>
        <v>0</v>
      </c>
      <c r="F96" s="20">
        <f>F97+F99+F101</f>
        <v>8993054</v>
      </c>
    </row>
    <row r="97" spans="1:6" ht="60" customHeight="1">
      <c r="A97" s="21" t="s">
        <v>98</v>
      </c>
      <c r="B97" s="36" t="s">
        <v>97</v>
      </c>
      <c r="C97" s="22" t="s">
        <v>99</v>
      </c>
      <c r="D97" s="16">
        <f>D98</f>
        <v>6846726</v>
      </c>
      <c r="E97" s="16">
        <f>E98</f>
        <v>0</v>
      </c>
      <c r="F97" s="20">
        <f>F98</f>
        <v>6846726</v>
      </c>
    </row>
    <row r="98" spans="1:6" ht="12.75">
      <c r="A98" s="23" t="s">
        <v>100</v>
      </c>
      <c r="B98" s="24" t="s">
        <v>97</v>
      </c>
      <c r="C98" s="25" t="s">
        <v>101</v>
      </c>
      <c r="D98" s="26">
        <v>6846726</v>
      </c>
      <c r="E98" s="26">
        <v>0</v>
      </c>
      <c r="F98" s="27">
        <f>D98+E98</f>
        <v>6846726</v>
      </c>
    </row>
    <row r="99" spans="1:6" ht="26.25" customHeight="1">
      <c r="A99" s="21" t="s">
        <v>19</v>
      </c>
      <c r="B99" s="36" t="s">
        <v>97</v>
      </c>
      <c r="C99" s="45" t="s">
        <v>20</v>
      </c>
      <c r="D99" s="42">
        <f>D100</f>
        <v>2071328</v>
      </c>
      <c r="E99" s="42">
        <f>E100</f>
        <v>0</v>
      </c>
      <c r="F99" s="37">
        <f>F100</f>
        <v>2071328</v>
      </c>
    </row>
    <row r="100" spans="1:6" ht="12.75">
      <c r="A100" s="23" t="s">
        <v>21</v>
      </c>
      <c r="B100" s="24" t="s">
        <v>97</v>
      </c>
      <c r="C100" s="25" t="s">
        <v>22</v>
      </c>
      <c r="D100" s="53">
        <v>2071328</v>
      </c>
      <c r="E100" s="26">
        <v>0</v>
      </c>
      <c r="F100" s="27">
        <f>D100+E100</f>
        <v>2071328</v>
      </c>
    </row>
    <row r="101" spans="1:6" s="58" customFormat="1" ht="12.75">
      <c r="A101" s="54" t="s">
        <v>35</v>
      </c>
      <c r="B101" s="44" t="s">
        <v>97</v>
      </c>
      <c r="C101" s="55" t="s">
        <v>36</v>
      </c>
      <c r="D101" s="56">
        <f>D102+D103</f>
        <v>75000</v>
      </c>
      <c r="E101" s="56">
        <f>E102+E103</f>
        <v>0</v>
      </c>
      <c r="F101" s="57">
        <f>F102+F103</f>
        <v>75000</v>
      </c>
    </row>
    <row r="102" spans="1:6" s="58" customFormat="1" ht="12.75">
      <c r="A102" s="23" t="s">
        <v>37</v>
      </c>
      <c r="B102" s="24" t="s">
        <v>97</v>
      </c>
      <c r="C102" s="25" t="s">
        <v>38</v>
      </c>
      <c r="D102" s="59">
        <v>0</v>
      </c>
      <c r="E102" s="59">
        <v>70000</v>
      </c>
      <c r="F102" s="59">
        <f>D102+E102</f>
        <v>70000</v>
      </c>
    </row>
    <row r="103" spans="1:6" ht="12.75">
      <c r="A103" s="60" t="s">
        <v>102</v>
      </c>
      <c r="B103" s="61" t="s">
        <v>97</v>
      </c>
      <c r="C103" s="62" t="s">
        <v>103</v>
      </c>
      <c r="D103" s="63">
        <v>75000</v>
      </c>
      <c r="E103" s="63">
        <v>-70000</v>
      </c>
      <c r="F103" s="64">
        <f>D103+E103</f>
        <v>5000</v>
      </c>
    </row>
    <row r="104" spans="1:6" ht="26.25" customHeight="1">
      <c r="A104" s="18" t="s">
        <v>104</v>
      </c>
      <c r="B104" s="29" t="s">
        <v>105</v>
      </c>
      <c r="C104" s="19"/>
      <c r="D104" s="16">
        <f aca="true" t="shared" si="19" ref="D104:F105">D105</f>
        <v>776198</v>
      </c>
      <c r="E104" s="16">
        <f t="shared" si="19"/>
        <v>0</v>
      </c>
      <c r="F104" s="20">
        <f t="shared" si="19"/>
        <v>776198</v>
      </c>
    </row>
    <row r="105" spans="1:6" ht="60.75" customHeight="1">
      <c r="A105" s="21" t="s">
        <v>98</v>
      </c>
      <c r="B105" s="29" t="s">
        <v>105</v>
      </c>
      <c r="C105" s="22" t="s">
        <v>99</v>
      </c>
      <c r="D105" s="16">
        <f t="shared" si="19"/>
        <v>776198</v>
      </c>
      <c r="E105" s="16">
        <f t="shared" si="19"/>
        <v>0</v>
      </c>
      <c r="F105" s="20">
        <f t="shared" si="19"/>
        <v>776198</v>
      </c>
    </row>
    <row r="106" spans="1:6" ht="24" customHeight="1">
      <c r="A106" s="23" t="s">
        <v>100</v>
      </c>
      <c r="B106" s="24" t="s">
        <v>105</v>
      </c>
      <c r="C106" s="25" t="s">
        <v>101</v>
      </c>
      <c r="D106" s="26">
        <v>776198</v>
      </c>
      <c r="E106" s="26">
        <v>0</v>
      </c>
      <c r="F106" s="27">
        <f>D106+E106</f>
        <v>776198</v>
      </c>
    </row>
    <row r="107" spans="1:6" ht="37.5" customHeight="1">
      <c r="A107" s="18" t="s">
        <v>106</v>
      </c>
      <c r="B107" s="36" t="s">
        <v>107</v>
      </c>
      <c r="C107" s="45"/>
      <c r="D107" s="42">
        <f aca="true" t="shared" si="20" ref="D107:F108">D108</f>
        <v>281230</v>
      </c>
      <c r="E107" s="42">
        <f t="shared" si="20"/>
        <v>0</v>
      </c>
      <c r="F107" s="37">
        <f t="shared" si="20"/>
        <v>281230</v>
      </c>
    </row>
    <row r="108" spans="1:6" ht="58.5" customHeight="1">
      <c r="A108" s="21" t="s">
        <v>98</v>
      </c>
      <c r="B108" s="36" t="s">
        <v>107</v>
      </c>
      <c r="C108" s="45" t="s">
        <v>99</v>
      </c>
      <c r="D108" s="42">
        <f t="shared" si="20"/>
        <v>281230</v>
      </c>
      <c r="E108" s="42">
        <f t="shared" si="20"/>
        <v>0</v>
      </c>
      <c r="F108" s="37">
        <f t="shared" si="20"/>
        <v>281230</v>
      </c>
    </row>
    <row r="109" spans="1:6" ht="24.75" customHeight="1">
      <c r="A109" s="30" t="s">
        <v>100</v>
      </c>
      <c r="B109" s="31" t="s">
        <v>107</v>
      </c>
      <c r="C109" s="65" t="s">
        <v>101</v>
      </c>
      <c r="D109" s="32">
        <v>281230</v>
      </c>
      <c r="E109" s="32">
        <v>0</v>
      </c>
      <c r="F109" s="33">
        <f>D109+E109</f>
        <v>281230</v>
      </c>
    </row>
    <row r="110" spans="1:6" ht="36" customHeight="1">
      <c r="A110" s="34" t="s">
        <v>108</v>
      </c>
      <c r="B110" s="36" t="s">
        <v>109</v>
      </c>
      <c r="C110" s="45"/>
      <c r="D110" s="37">
        <f>D111+D113</f>
        <v>0</v>
      </c>
      <c r="E110" s="37">
        <f>E111+E113</f>
        <v>793623</v>
      </c>
      <c r="F110" s="37">
        <f>F111+F113</f>
        <v>793623</v>
      </c>
    </row>
    <row r="111" spans="1:6" ht="45" customHeight="1">
      <c r="A111" s="21" t="s">
        <v>98</v>
      </c>
      <c r="B111" s="36" t="s">
        <v>109</v>
      </c>
      <c r="C111" s="45" t="s">
        <v>99</v>
      </c>
      <c r="D111" s="37">
        <f>D112</f>
        <v>0</v>
      </c>
      <c r="E111" s="37">
        <f>E112</f>
        <v>312725.37</v>
      </c>
      <c r="F111" s="37">
        <f>F112</f>
        <v>312725.37</v>
      </c>
    </row>
    <row r="112" spans="1:6" ht="24.75" customHeight="1">
      <c r="A112" s="23" t="s">
        <v>100</v>
      </c>
      <c r="B112" s="24" t="s">
        <v>109</v>
      </c>
      <c r="C112" s="25" t="s">
        <v>101</v>
      </c>
      <c r="D112" s="27">
        <v>0</v>
      </c>
      <c r="E112" s="27">
        <v>312725.37</v>
      </c>
      <c r="F112" s="27">
        <f>D112+E112</f>
        <v>312725.37</v>
      </c>
    </row>
    <row r="113" spans="1:6" ht="24.75" customHeight="1">
      <c r="A113" s="21" t="s">
        <v>19</v>
      </c>
      <c r="B113" s="36" t="s">
        <v>109</v>
      </c>
      <c r="C113" s="45" t="s">
        <v>20</v>
      </c>
      <c r="D113" s="37">
        <f>D114</f>
        <v>0</v>
      </c>
      <c r="E113" s="37">
        <f>E114</f>
        <v>480897.63</v>
      </c>
      <c r="F113" s="37">
        <f>F114</f>
        <v>480897.63</v>
      </c>
    </row>
    <row r="114" spans="1:6" ht="24.75" customHeight="1">
      <c r="A114" s="23" t="s">
        <v>21</v>
      </c>
      <c r="B114" s="24" t="s">
        <v>109</v>
      </c>
      <c r="C114" s="66">
        <v>240</v>
      </c>
      <c r="D114" s="27">
        <v>0</v>
      </c>
      <c r="E114" s="27">
        <v>480897.63</v>
      </c>
      <c r="F114" s="27">
        <f>D114+E114</f>
        <v>480897.63</v>
      </c>
    </row>
    <row r="115" spans="1:6" ht="13.5" customHeight="1">
      <c r="A115" s="46" t="s">
        <v>110</v>
      </c>
      <c r="B115" s="39" t="s">
        <v>111</v>
      </c>
      <c r="C115" s="47"/>
      <c r="D115" s="48">
        <f aca="true" t="shared" si="21" ref="D115:F116">D116</f>
        <v>200000</v>
      </c>
      <c r="E115" s="48">
        <f t="shared" si="21"/>
        <v>0</v>
      </c>
      <c r="F115" s="49">
        <f t="shared" si="21"/>
        <v>200000</v>
      </c>
    </row>
    <row r="116" spans="1:6" ht="15.75" customHeight="1">
      <c r="A116" s="21" t="s">
        <v>35</v>
      </c>
      <c r="B116" s="36" t="s">
        <v>111</v>
      </c>
      <c r="C116" s="22" t="s">
        <v>36</v>
      </c>
      <c r="D116" s="16">
        <f t="shared" si="21"/>
        <v>200000</v>
      </c>
      <c r="E116" s="16">
        <f t="shared" si="21"/>
        <v>0</v>
      </c>
      <c r="F116" s="20">
        <f t="shared" si="21"/>
        <v>200000</v>
      </c>
    </row>
    <row r="117" spans="1:6" ht="12.75">
      <c r="A117" s="23" t="s">
        <v>112</v>
      </c>
      <c r="B117" s="24" t="s">
        <v>111</v>
      </c>
      <c r="C117" s="25" t="s">
        <v>113</v>
      </c>
      <c r="D117" s="26">
        <v>200000</v>
      </c>
      <c r="E117" s="26">
        <v>0</v>
      </c>
      <c r="F117" s="27">
        <f>D117+E117</f>
        <v>200000</v>
      </c>
    </row>
    <row r="118" spans="1:6" ht="12.75">
      <c r="A118" s="34" t="s">
        <v>114</v>
      </c>
      <c r="B118" s="67" t="s">
        <v>115</v>
      </c>
      <c r="C118" s="45"/>
      <c r="D118" s="42">
        <f aca="true" t="shared" si="22" ref="D118:F119">D119</f>
        <v>267852</v>
      </c>
      <c r="E118" s="42">
        <f t="shared" si="22"/>
        <v>62860</v>
      </c>
      <c r="F118" s="37">
        <f t="shared" si="22"/>
        <v>330712</v>
      </c>
    </row>
    <row r="119" spans="1:6" ht="12.75">
      <c r="A119" s="34" t="s">
        <v>27</v>
      </c>
      <c r="B119" s="67" t="s">
        <v>115</v>
      </c>
      <c r="C119" s="45" t="s">
        <v>28</v>
      </c>
      <c r="D119" s="42">
        <f t="shared" si="22"/>
        <v>267852</v>
      </c>
      <c r="E119" s="42">
        <f t="shared" si="22"/>
        <v>62860</v>
      </c>
      <c r="F119" s="37">
        <f t="shared" si="22"/>
        <v>330712</v>
      </c>
    </row>
    <row r="120" spans="1:6" ht="21" customHeight="1">
      <c r="A120" s="23" t="s">
        <v>116</v>
      </c>
      <c r="B120" s="66" t="s">
        <v>115</v>
      </c>
      <c r="C120" s="25" t="s">
        <v>117</v>
      </c>
      <c r="D120" s="26">
        <v>267852</v>
      </c>
      <c r="E120" s="26">
        <v>62860</v>
      </c>
      <c r="F120" s="27">
        <f>D120+E120</f>
        <v>330712</v>
      </c>
    </row>
    <row r="121" spans="1:6" ht="12.75">
      <c r="A121" s="18" t="s">
        <v>17</v>
      </c>
      <c r="B121" s="36" t="s">
        <v>118</v>
      </c>
      <c r="C121" s="45"/>
      <c r="D121" s="42">
        <f>D122+D124</f>
        <v>2946201</v>
      </c>
      <c r="E121" s="42">
        <f>E122+E124</f>
        <v>-324038.96</v>
      </c>
      <c r="F121" s="37">
        <f>F122+F124</f>
        <v>2622162.04</v>
      </c>
    </row>
    <row r="122" spans="1:6" ht="60.75" customHeight="1">
      <c r="A122" s="21" t="s">
        <v>98</v>
      </c>
      <c r="B122" s="36" t="s">
        <v>118</v>
      </c>
      <c r="C122" s="22" t="s">
        <v>99</v>
      </c>
      <c r="D122" s="42">
        <f>D123</f>
        <v>689201</v>
      </c>
      <c r="E122" s="42">
        <f>E123</f>
        <v>-255542.29</v>
      </c>
      <c r="F122" s="37">
        <f>F123</f>
        <v>433658.70999999996</v>
      </c>
    </row>
    <row r="123" spans="1:6" ht="25.5" customHeight="1">
      <c r="A123" s="23" t="s">
        <v>100</v>
      </c>
      <c r="B123" s="24" t="s">
        <v>118</v>
      </c>
      <c r="C123" s="25" t="s">
        <v>101</v>
      </c>
      <c r="D123" s="26">
        <v>689201</v>
      </c>
      <c r="E123" s="26">
        <v>-255542.29</v>
      </c>
      <c r="F123" s="27">
        <f>D123+E123</f>
        <v>433658.70999999996</v>
      </c>
    </row>
    <row r="124" spans="1:6" ht="25.5" customHeight="1">
      <c r="A124" s="34" t="s">
        <v>19</v>
      </c>
      <c r="B124" s="36" t="s">
        <v>118</v>
      </c>
      <c r="C124" s="45" t="s">
        <v>20</v>
      </c>
      <c r="D124" s="42">
        <f>D125</f>
        <v>2257000</v>
      </c>
      <c r="E124" s="42">
        <f>E125</f>
        <v>-68496.67</v>
      </c>
      <c r="F124" s="37">
        <f>F125</f>
        <v>2188503.33</v>
      </c>
    </row>
    <row r="125" spans="1:6" ht="23.25" customHeight="1">
      <c r="A125" s="30" t="s">
        <v>21</v>
      </c>
      <c r="B125" s="31" t="s">
        <v>118</v>
      </c>
      <c r="C125" s="65" t="s">
        <v>22</v>
      </c>
      <c r="D125" s="32">
        <v>2257000</v>
      </c>
      <c r="E125" s="32">
        <v>-68496.67</v>
      </c>
      <c r="F125" s="33">
        <f>D125+E125</f>
        <v>2188503.33</v>
      </c>
    </row>
    <row r="126" spans="1:6" ht="33.75" customHeight="1">
      <c r="A126" s="34" t="s">
        <v>119</v>
      </c>
      <c r="B126" s="36" t="s">
        <v>120</v>
      </c>
      <c r="C126" s="45"/>
      <c r="D126" s="37">
        <f aca="true" t="shared" si="23" ref="D126:F127">D127</f>
        <v>0</v>
      </c>
      <c r="E126" s="37">
        <f t="shared" si="23"/>
        <v>101921.39</v>
      </c>
      <c r="F126" s="37">
        <f t="shared" si="23"/>
        <v>101921.39</v>
      </c>
    </row>
    <row r="127" spans="1:6" ht="23.25" customHeight="1">
      <c r="A127" s="21" t="s">
        <v>19</v>
      </c>
      <c r="B127" s="36" t="s">
        <v>120</v>
      </c>
      <c r="C127" s="45" t="s">
        <v>20</v>
      </c>
      <c r="D127" s="37">
        <f t="shared" si="23"/>
        <v>0</v>
      </c>
      <c r="E127" s="37">
        <f t="shared" si="23"/>
        <v>101921.39</v>
      </c>
      <c r="F127" s="37">
        <f t="shared" si="23"/>
        <v>101921.39</v>
      </c>
    </row>
    <row r="128" spans="1:6" ht="23.25" customHeight="1">
      <c r="A128" s="23" t="s">
        <v>21</v>
      </c>
      <c r="B128" s="24" t="s">
        <v>120</v>
      </c>
      <c r="C128" s="25" t="s">
        <v>22</v>
      </c>
      <c r="D128" s="27">
        <v>0</v>
      </c>
      <c r="E128" s="27">
        <v>101921.39</v>
      </c>
      <c r="F128" s="27">
        <f>D128+E128</f>
        <v>101921.39</v>
      </c>
    </row>
    <row r="129" spans="1:6" ht="33" customHeight="1">
      <c r="A129" s="34" t="s">
        <v>121</v>
      </c>
      <c r="B129" s="36" t="s">
        <v>122</v>
      </c>
      <c r="C129" s="45"/>
      <c r="D129" s="37">
        <f aca="true" t="shared" si="24" ref="D129:F130">D130</f>
        <v>0</v>
      </c>
      <c r="E129" s="37">
        <f t="shared" si="24"/>
        <v>1245510.8</v>
      </c>
      <c r="F129" s="37">
        <f t="shared" si="24"/>
        <v>1245510.8</v>
      </c>
    </row>
    <row r="130" spans="1:6" ht="23.25" customHeight="1">
      <c r="A130" s="21" t="s">
        <v>19</v>
      </c>
      <c r="B130" s="36" t="s">
        <v>122</v>
      </c>
      <c r="C130" s="45" t="s">
        <v>20</v>
      </c>
      <c r="D130" s="37">
        <f t="shared" si="24"/>
        <v>0</v>
      </c>
      <c r="E130" s="37">
        <f t="shared" si="24"/>
        <v>1245510.8</v>
      </c>
      <c r="F130" s="37">
        <f t="shared" si="24"/>
        <v>1245510.8</v>
      </c>
    </row>
    <row r="131" spans="1:6" ht="23.25" customHeight="1">
      <c r="A131" s="23" t="s">
        <v>21</v>
      </c>
      <c r="B131" s="24" t="s">
        <v>122</v>
      </c>
      <c r="C131" s="25" t="s">
        <v>22</v>
      </c>
      <c r="D131" s="27">
        <v>0</v>
      </c>
      <c r="E131" s="27">
        <v>1245510.8</v>
      </c>
      <c r="F131" s="27">
        <f>D131+E131</f>
        <v>1245510.8</v>
      </c>
    </row>
    <row r="132" spans="1:6" ht="34.5" customHeight="1">
      <c r="A132" s="46" t="s">
        <v>121</v>
      </c>
      <c r="B132" s="68" t="s">
        <v>123</v>
      </c>
      <c r="C132" s="69"/>
      <c r="D132" s="40">
        <f aca="true" t="shared" si="25" ref="D132:F134">D133</f>
        <v>111111</v>
      </c>
      <c r="E132" s="40">
        <f t="shared" si="25"/>
        <v>-111111</v>
      </c>
      <c r="F132" s="41">
        <f t="shared" si="25"/>
        <v>0</v>
      </c>
    </row>
    <row r="133" spans="1:6" ht="47.25" customHeight="1">
      <c r="A133" s="18" t="s">
        <v>124</v>
      </c>
      <c r="B133" s="70" t="s">
        <v>125</v>
      </c>
      <c r="C133" s="45"/>
      <c r="D133" s="42">
        <f t="shared" si="25"/>
        <v>111111</v>
      </c>
      <c r="E133" s="42">
        <f t="shared" si="25"/>
        <v>-111111</v>
      </c>
      <c r="F133" s="37">
        <f t="shared" si="25"/>
        <v>0</v>
      </c>
    </row>
    <row r="134" spans="1:6" ht="23.25" customHeight="1">
      <c r="A134" s="21" t="s">
        <v>19</v>
      </c>
      <c r="B134" s="70" t="s">
        <v>125</v>
      </c>
      <c r="C134" s="45" t="s">
        <v>20</v>
      </c>
      <c r="D134" s="42">
        <f t="shared" si="25"/>
        <v>111111</v>
      </c>
      <c r="E134" s="42">
        <f t="shared" si="25"/>
        <v>-111111</v>
      </c>
      <c r="F134" s="37">
        <f t="shared" si="25"/>
        <v>0</v>
      </c>
    </row>
    <row r="135" spans="1:6" ht="23.25" customHeight="1">
      <c r="A135" s="23" t="s">
        <v>21</v>
      </c>
      <c r="B135" s="50" t="s">
        <v>125</v>
      </c>
      <c r="C135" s="25" t="s">
        <v>22</v>
      </c>
      <c r="D135" s="26">
        <v>111111</v>
      </c>
      <c r="E135" s="26">
        <v>-111111</v>
      </c>
      <c r="F135" s="27">
        <f>D135+E135</f>
        <v>0</v>
      </c>
    </row>
    <row r="136" spans="1:6" ht="18.75" customHeight="1">
      <c r="A136" s="34" t="s">
        <v>126</v>
      </c>
      <c r="B136" s="36" t="s">
        <v>127</v>
      </c>
      <c r="C136" s="45"/>
      <c r="D136" s="42">
        <f aca="true" t="shared" si="26" ref="D136:F138">D137</f>
        <v>953267</v>
      </c>
      <c r="E136" s="42">
        <f t="shared" si="26"/>
        <v>-178261</v>
      </c>
      <c r="F136" s="37">
        <f t="shared" si="26"/>
        <v>775006</v>
      </c>
    </row>
    <row r="137" spans="1:6" ht="15" customHeight="1">
      <c r="A137" s="34" t="s">
        <v>17</v>
      </c>
      <c r="B137" s="36" t="s">
        <v>128</v>
      </c>
      <c r="C137" s="45"/>
      <c r="D137" s="42">
        <f t="shared" si="26"/>
        <v>953267</v>
      </c>
      <c r="E137" s="42">
        <f t="shared" si="26"/>
        <v>-178261</v>
      </c>
      <c r="F137" s="37">
        <f t="shared" si="26"/>
        <v>775006</v>
      </c>
    </row>
    <row r="138" spans="1:6" ht="14.25" customHeight="1">
      <c r="A138" s="34" t="s">
        <v>54</v>
      </c>
      <c r="B138" s="36" t="s">
        <v>128</v>
      </c>
      <c r="C138" s="45" t="s">
        <v>55</v>
      </c>
      <c r="D138" s="42">
        <f t="shared" si="26"/>
        <v>953267</v>
      </c>
      <c r="E138" s="42">
        <f t="shared" si="26"/>
        <v>-178261</v>
      </c>
      <c r="F138" s="37">
        <f t="shared" si="26"/>
        <v>775006</v>
      </c>
    </row>
    <row r="139" spans="1:6" ht="15" customHeight="1">
      <c r="A139" s="23" t="s">
        <v>56</v>
      </c>
      <c r="B139" s="24" t="s">
        <v>128</v>
      </c>
      <c r="C139" s="25" t="s">
        <v>57</v>
      </c>
      <c r="D139" s="26">
        <v>953267</v>
      </c>
      <c r="E139" s="26">
        <v>-178261</v>
      </c>
      <c r="F139" s="27">
        <f>D139+E139</f>
        <v>775006</v>
      </c>
    </row>
    <row r="140" spans="1:6" ht="15" customHeight="1">
      <c r="A140" s="71" t="s">
        <v>129</v>
      </c>
      <c r="B140" s="36" t="s">
        <v>130</v>
      </c>
      <c r="C140" s="45"/>
      <c r="D140" s="42">
        <f>D141+D144+D147+D150</f>
        <v>2344715</v>
      </c>
      <c r="E140" s="42">
        <f>E141+E144+E147+E150</f>
        <v>0</v>
      </c>
      <c r="F140" s="37">
        <f>F141+F144+F147+F150</f>
        <v>2344715</v>
      </c>
    </row>
    <row r="141" spans="1:6" ht="12.75">
      <c r="A141" s="18" t="s">
        <v>131</v>
      </c>
      <c r="B141" s="36" t="s">
        <v>132</v>
      </c>
      <c r="C141" s="19"/>
      <c r="D141" s="16">
        <f aca="true" t="shared" si="27" ref="D141:F142">D142</f>
        <v>351084</v>
      </c>
      <c r="E141" s="16">
        <f t="shared" si="27"/>
        <v>0</v>
      </c>
      <c r="F141" s="20">
        <f t="shared" si="27"/>
        <v>351084</v>
      </c>
    </row>
    <row r="142" spans="1:6" ht="12.75">
      <c r="A142" s="18" t="s">
        <v>54</v>
      </c>
      <c r="B142" s="36" t="s">
        <v>132</v>
      </c>
      <c r="C142" s="19" t="s">
        <v>55</v>
      </c>
      <c r="D142" s="16">
        <f t="shared" si="27"/>
        <v>351084</v>
      </c>
      <c r="E142" s="16">
        <f t="shared" si="27"/>
        <v>0</v>
      </c>
      <c r="F142" s="20">
        <f t="shared" si="27"/>
        <v>351084</v>
      </c>
    </row>
    <row r="143" spans="1:6" ht="12.75">
      <c r="A143" s="72" t="s">
        <v>56</v>
      </c>
      <c r="B143" s="24" t="s">
        <v>132</v>
      </c>
      <c r="C143" s="24" t="s">
        <v>57</v>
      </c>
      <c r="D143" s="26">
        <v>351084</v>
      </c>
      <c r="E143" s="26">
        <v>0</v>
      </c>
      <c r="F143" s="27">
        <f>D143+E143</f>
        <v>351084</v>
      </c>
    </row>
    <row r="144" spans="1:6" ht="12.75">
      <c r="A144" s="43" t="s">
        <v>133</v>
      </c>
      <c r="B144" s="36" t="s">
        <v>134</v>
      </c>
      <c r="C144" s="36"/>
      <c r="D144" s="42">
        <f aca="true" t="shared" si="28" ref="D144:F145">D145</f>
        <v>171000</v>
      </c>
      <c r="E144" s="42">
        <f t="shared" si="28"/>
        <v>0</v>
      </c>
      <c r="F144" s="37">
        <f t="shared" si="28"/>
        <v>171000</v>
      </c>
    </row>
    <row r="145" spans="1:6" ht="12.75">
      <c r="A145" s="18" t="s">
        <v>54</v>
      </c>
      <c r="B145" s="36" t="s">
        <v>134</v>
      </c>
      <c r="C145" s="36" t="s">
        <v>55</v>
      </c>
      <c r="D145" s="42">
        <f t="shared" si="28"/>
        <v>171000</v>
      </c>
      <c r="E145" s="42">
        <f t="shared" si="28"/>
        <v>0</v>
      </c>
      <c r="F145" s="37">
        <f t="shared" si="28"/>
        <v>171000</v>
      </c>
    </row>
    <row r="146" spans="1:6" ht="12.75">
      <c r="A146" s="72" t="s">
        <v>56</v>
      </c>
      <c r="B146" s="24" t="s">
        <v>134</v>
      </c>
      <c r="C146" s="24" t="s">
        <v>57</v>
      </c>
      <c r="D146" s="26">
        <v>171000</v>
      </c>
      <c r="E146" s="26">
        <v>0</v>
      </c>
      <c r="F146" s="27">
        <f>D146+E146</f>
        <v>171000</v>
      </c>
    </row>
    <row r="147" spans="1:6" ht="23.25" customHeight="1">
      <c r="A147" s="18" t="s">
        <v>135</v>
      </c>
      <c r="B147" s="36" t="s">
        <v>136</v>
      </c>
      <c r="C147" s="19"/>
      <c r="D147" s="16">
        <f aca="true" t="shared" si="29" ref="D147:F148">D148</f>
        <v>79716</v>
      </c>
      <c r="E147" s="16">
        <f t="shared" si="29"/>
        <v>0</v>
      </c>
      <c r="F147" s="20">
        <f t="shared" si="29"/>
        <v>79716</v>
      </c>
    </row>
    <row r="148" spans="1:6" ht="12.75">
      <c r="A148" s="18" t="s">
        <v>54</v>
      </c>
      <c r="B148" s="36" t="s">
        <v>136</v>
      </c>
      <c r="C148" s="19" t="s">
        <v>55</v>
      </c>
      <c r="D148" s="16">
        <f t="shared" si="29"/>
        <v>79716</v>
      </c>
      <c r="E148" s="16">
        <f t="shared" si="29"/>
        <v>0</v>
      </c>
      <c r="F148" s="20">
        <f t="shared" si="29"/>
        <v>79716</v>
      </c>
    </row>
    <row r="149" spans="1:6" ht="12.75">
      <c r="A149" s="72" t="s">
        <v>56</v>
      </c>
      <c r="B149" s="24" t="s">
        <v>136</v>
      </c>
      <c r="C149" s="24" t="s">
        <v>57</v>
      </c>
      <c r="D149" s="26">
        <v>79716</v>
      </c>
      <c r="E149" s="26">
        <v>0</v>
      </c>
      <c r="F149" s="27">
        <f>D149+E149</f>
        <v>79716</v>
      </c>
    </row>
    <row r="150" spans="1:6" ht="48" customHeight="1">
      <c r="A150" s="18" t="s">
        <v>137</v>
      </c>
      <c r="B150" s="36" t="s">
        <v>138</v>
      </c>
      <c r="C150" s="19"/>
      <c r="D150" s="16">
        <f aca="true" t="shared" si="30" ref="D150:F151">D151</f>
        <v>1742915</v>
      </c>
      <c r="E150" s="16">
        <f t="shared" si="30"/>
        <v>0</v>
      </c>
      <c r="F150" s="20">
        <f t="shared" si="30"/>
        <v>1742915</v>
      </c>
    </row>
    <row r="151" spans="1:6" ht="12.75">
      <c r="A151" s="18" t="s">
        <v>54</v>
      </c>
      <c r="B151" s="36" t="s">
        <v>138</v>
      </c>
      <c r="C151" s="19" t="s">
        <v>55</v>
      </c>
      <c r="D151" s="16">
        <f t="shared" si="30"/>
        <v>1742915</v>
      </c>
      <c r="E151" s="16">
        <f t="shared" si="30"/>
        <v>0</v>
      </c>
      <c r="F151" s="20">
        <f t="shared" si="30"/>
        <v>1742915</v>
      </c>
    </row>
    <row r="152" spans="1:6" ht="12.75">
      <c r="A152" s="72" t="s">
        <v>56</v>
      </c>
      <c r="B152" s="24" t="s">
        <v>138</v>
      </c>
      <c r="C152" s="24" t="s">
        <v>57</v>
      </c>
      <c r="D152" s="26">
        <v>1742915</v>
      </c>
      <c r="E152" s="26">
        <v>0</v>
      </c>
      <c r="F152" s="27">
        <f>D152+E152</f>
        <v>1742915</v>
      </c>
    </row>
    <row r="153" spans="1:6" ht="12.75">
      <c r="A153" s="13" t="s">
        <v>139</v>
      </c>
      <c r="B153" s="36"/>
      <c r="C153" s="19"/>
      <c r="D153" s="73">
        <f>D12+D45+D51+D55+D67+D88+D95+D136+D140</f>
        <v>85055517.41</v>
      </c>
      <c r="E153" s="73">
        <f>E12+E45+E51+E55+E67+E88+E95+E136+E140</f>
        <v>38714745.699999996</v>
      </c>
      <c r="F153" s="74">
        <f>F12+F45+F51+F55+F67+F88+F95+F136+F140</f>
        <v>123770263.11000001</v>
      </c>
    </row>
    <row r="154" spans="2:5" ht="12.75">
      <c r="B154" s="75"/>
      <c r="E154" s="3"/>
    </row>
    <row r="155" spans="2:5" ht="12.75">
      <c r="B155" s="75"/>
      <c r="E155" s="3"/>
    </row>
    <row r="156" spans="2:5" ht="11.25" customHeight="1">
      <c r="B156" s="75"/>
      <c r="E156" s="3"/>
    </row>
    <row r="157" ht="12.75">
      <c r="E157" s="3"/>
    </row>
    <row r="158" ht="12.75">
      <c r="E158" s="3"/>
    </row>
    <row r="159" ht="12.75" customHeight="1">
      <c r="E159" s="3"/>
    </row>
    <row r="160" ht="12" customHeight="1">
      <c r="E160" s="3"/>
    </row>
    <row r="161" ht="12.75">
      <c r="E161" s="3"/>
    </row>
    <row r="162" ht="12.75">
      <c r="E162" s="3"/>
    </row>
    <row r="163" ht="12.75">
      <c r="E163" s="3"/>
    </row>
    <row r="164" ht="11.25" customHeight="1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" customHeight="1">
      <c r="E169" s="3"/>
    </row>
    <row r="170" ht="12.75">
      <c r="E170" s="3"/>
    </row>
    <row r="171" ht="12.75">
      <c r="E171" s="3"/>
    </row>
    <row r="172" ht="12.75">
      <c r="E172" s="3"/>
    </row>
    <row r="173" ht="12.75" customHeight="1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1.25" customHeight="1">
      <c r="E178" s="3"/>
    </row>
    <row r="179" ht="12.75">
      <c r="E179" s="3"/>
    </row>
    <row r="180" ht="12.75">
      <c r="E180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2019-08-04T11:10:06Z</cp:lastPrinted>
  <dcterms:modified xsi:type="dcterms:W3CDTF">2019-12-24T05:36:10Z</dcterms:modified>
  <cp:category/>
  <cp:version/>
  <cp:contentType/>
  <cp:contentStatus/>
  <cp:revision>3</cp:revision>
</cp:coreProperties>
</file>