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<sst xmlns="http://schemas.openxmlformats.org/spreadsheetml/2006/main" count="542" uniqueCount="174">
  <si>
    <t>Приложение № 4</t>
  </si>
  <si>
    <t xml:space="preserve">к Решению Городской Думы городского  </t>
  </si>
  <si>
    <t>городского поселения "Город Таруса"</t>
  </si>
  <si>
    <t>От «03» июня 2020 года  №24</t>
  </si>
  <si>
    <t>Исполнение расходов бюджета городского поселения "Город Таруса" в ведомственной классификации расходов за 2019 год</t>
  </si>
  <si>
    <t xml:space="preserve">                                                                                                                                                                                                    </t>
  </si>
  <si>
    <t>(рублей)</t>
  </si>
  <si>
    <t>Наименование</t>
  </si>
  <si>
    <t xml:space="preserve"> </t>
  </si>
  <si>
    <t>Целевая статья</t>
  </si>
  <si>
    <t>Группы и подгруппы видов расходов</t>
  </si>
  <si>
    <t>Уточненный план на 2019 год</t>
  </si>
  <si>
    <t>Исполнено на 01.01.2020г</t>
  </si>
  <si>
    <t>% выполнения к годовым назначениям</t>
  </si>
  <si>
    <t>Администрация городского поселения "Город Таруса"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</si>
  <si>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</si>
  <si>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</si>
  <si>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</si>
  <si>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</si>
  <si>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</si>
  <si>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54 0 00 00000</t>
  </si>
  <si>
    <t>Центральный аппарат</t>
  </si>
  <si>
    <t>54 0 00 00400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</si>
  <si>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</si>
  <si>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</si>
  <si>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</si>
  <si>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</si>
  <si>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</si>
  <si>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</si>
  <si>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</si>
  <si>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</si>
  <si>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</si>
  <si>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</si>
  <si>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Исполнение судебных актов</t>
  </si>
  <si>
    <t>830</t>
  </si>
  <si>
    <t>Уплата налогов, сборов и иных платежей</t>
  </si>
  <si>
    <t>850</t>
  </si>
  <si>
    <t>Глава местной администрации</t>
  </si>
  <si>
    <t>54 0 00 00450</t>
  </si>
  <si>
    <t>Осуществление переданных полномочий</t>
  </si>
  <si>
    <t>87 0 00 00000</t>
  </si>
  <si>
    <t>Осуществление полномочий по формированию архивных фондов поселения</t>
  </si>
  <si>
    <t>87 0 00 71170</t>
  </si>
  <si>
    <t>Межбюджетные трансферты</t>
  </si>
  <si>
    <t>500</t>
  </si>
  <si>
    <t>Иные межбюджетные трансферты</t>
  </si>
  <si>
    <t>540</t>
  </si>
  <si>
    <t>Резервные фонды</t>
  </si>
  <si>
    <t>0111</t>
  </si>
  <si>
    <t>Резервные фонды местных администраций</t>
  </si>
  <si>
    <t>54 0 00 00700</t>
  </si>
  <si>
    <t>Резервные средства</t>
  </si>
  <si>
    <t>870</t>
  </si>
  <si>
    <t>Другие общегосударственные вопросы</t>
  </si>
  <si>
    <t>0113</t>
  </si>
  <si>
    <t>Стимулирование руководителей исполнительно-распорядительных органов муниципальных образований области</t>
  </si>
  <si>
    <t>54 0 00 00530</t>
  </si>
  <si>
    <t>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</si>
  <si>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>54 0 00 00560</t>
  </si>
  <si>
    <t>Закупка товаров, работ и услуг для обеспечения государственных (муниципальных) нужд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</si>
  <si>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</si>
  <si>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</si>
  <si>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</si>
  <si>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</si>
  <si>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Выполнение других обязательств местного бюджета</t>
  </si>
  <si>
    <t>54 0 00 00920</t>
  </si>
  <si>
    <t>Расходы на выплаты персоналу казенных учреждений</t>
  </si>
  <si>
    <t>110</t>
  </si>
  <si>
    <t>Осуществление полномочий по организации и осуществлению мероприятий по территориальной обороне и гражданской обороне</t>
  </si>
  <si>
    <t>87 0 00 71230</t>
  </si>
  <si>
    <t>Осуществление полномочий по участию в предупреждению и ликвидации последствий чрезвычайных ситуаций в границах поселений</t>
  </si>
  <si>
    <t>87 0 00 71080</t>
  </si>
  <si>
    <t>НАЦИОНАЛЬНАЯ ЭКОНОМИКА</t>
  </si>
  <si>
    <t>0400</t>
  </si>
  <si>
    <t>Транспорт</t>
  </si>
  <si>
    <t>0408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</si>
  <si>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</si>
  <si>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87 0 00 71070</t>
  </si>
  <si>
    <t>Дорожное хозяйство (дорожные фонды)</t>
  </si>
  <si>
    <t>0409</t>
  </si>
  <si>
    <t>Муниципальная программа "Развитие автомобильных дорог города Таруса"</t>
  </si>
  <si>
    <t>24 0 00 00000</t>
  </si>
  <si>
    <t>Подпрограмма "Повышение безопасности дорожного движения в 2013-2020 годах"</t>
  </si>
  <si>
    <t>24 1 00 00000</t>
  </si>
  <si>
    <t>Мероприяти по установлению дорожных разметок и знаков</t>
  </si>
  <si>
    <t>24 1 00 00920</t>
  </si>
  <si>
    <t xml:space="preserve">Подпрограмма "Совершенствование и развитие улично-дорожной сети  ГП "Город Таруса" </t>
  </si>
  <si>
    <t>24 2 00 00000</t>
  </si>
  <si>
    <t>Основное мероприятие "Содержание и ремонт дорог городского поселения " Город Таруса""</t>
  </si>
  <si>
    <t>24 2 00 00920</t>
  </si>
  <si>
    <t>Субсидия на реализацию мероприятий подпрограммы "Совершенствование и развитие сети автомобильных дорог Калужской области"</t>
  </si>
  <si>
    <t>24 2 00 S5000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</si>
  <si>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</si>
  <si>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</si>
  <si>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</si>
  <si>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</si>
  <si>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</si>
  <si>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</si>
  <si>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</si>
  <si>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>05 0 00 00000</t>
  </si>
  <si>
    <t>Подпрограмма "Капитальный ремонт  и содержание муниципального жилищного фонда"</t>
  </si>
  <si>
    <t>05 2 00 00000</t>
  </si>
  <si>
    <t>Основное мероприятие "Взнос в фонд капитального ремонта по муниципальному имуществу"</t>
  </si>
  <si>
    <t>05 2 00 00920</t>
  </si>
  <si>
    <t>Коммунальное хозяйство</t>
  </si>
  <si>
    <t>0502</t>
  </si>
  <si>
    <t>Муниципальная программа "Энергоэффективность в городском поселении "Город Таруса"</t>
  </si>
  <si>
    <t>30 0 00 00000</t>
  </si>
  <si>
    <t>Подпрограмма "Чистая вода"</t>
  </si>
  <si>
    <t xml:space="preserve">30 2 00 00000 </t>
  </si>
  <si>
    <t>Основное мороприятие"Восстановление и развитие эксплутационно-технического состояния объектов водопроводно-канализационного комплекса  города Таруса"</t>
  </si>
  <si>
    <t>30 2 00 00920</t>
  </si>
  <si>
    <t>Подпрограмма "Энергосбережение на территории города Тарусы на 2019-2021 годы""</t>
  </si>
  <si>
    <t>30 4 00 00000</t>
  </si>
  <si>
    <t>Мероприятия. напрвленные на энергосбережение и повышение энегоэффективности</t>
  </si>
  <si>
    <t>30 4 00 00920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</si>
  <si>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</si>
  <si>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</si>
  <si>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Субсидия на реализацию мероприятий государственной программы "Энергосбережение и повышение энергоэффектифности Калужской области" </t>
  </si>
  <si>
    <t>30 4 00 S9110</t>
  </si>
  <si>
    <t>Прочие мероприятия. выполняемые местными бюджетами</t>
  </si>
  <si>
    <t>75 0 00 00000</t>
  </si>
  <si>
    <t>75 0 00 00920</t>
  </si>
  <si>
    <t>Благоустройство</t>
  </si>
  <si>
    <t>0503</t>
  </si>
  <si>
    <t>Подпрограмма "Благоустройство территории городского поселения "Город Таруса"</t>
  </si>
  <si>
    <t>05 Г  00 00000</t>
  </si>
  <si>
    <t>Основное мороприятие "Содержание территории городского поселения город Таруса"</t>
  </si>
  <si>
    <t>05 Г 0 000920</t>
  </si>
  <si>
    <t>Субсидия на оказание государственной поддержки местным бюджетам в целях обеспечения финансовой устойчивости муниципальных образований, на обустройство детской площадки г. Таруса, Тарусского района, Калужской области.</t>
  </si>
  <si>
    <t>05 Г 00 S0250</t>
  </si>
  <si>
    <t>Субсидия бюджетам на обустройство и восстановление воинских захоронений, находящихся в государственной собственности</t>
  </si>
  <si>
    <t>05 Г 00 S299F</t>
  </si>
  <si>
    <t>Благоустройство дворовых территорий и территорий соответствующего функционального значения</t>
  </si>
  <si>
    <t>05 Г 00 S5550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</si>
  <si>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</si>
  <si>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05 Г F2 55550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</si>
  <si>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</si>
  <si>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05 Г F2 54240</t>
  </si>
  <si>
    <t>Подпрограмма "Уличное освещение территории городского поселения "Город Таруса на 2019-2021 годы"</t>
  </si>
  <si>
    <t>30 6 00 00000</t>
  </si>
  <si>
    <t>Мероприятия по улучшению освещения улиц города Таруса</t>
  </si>
  <si>
    <t>30 6 00 00920</t>
  </si>
  <si>
    <t>Реализация проектов развития общественной инфраструктуры муниципальных образований. основанных на местных инициативах, средства граждан</t>
  </si>
  <si>
    <t>54 0 00 00240</t>
  </si>
  <si>
    <t>Реализация проектов развития общественной инфраструктуры муниципальных образований. основанных на местных инициативах</t>
  </si>
  <si>
    <t>54 0 00 S0240</t>
  </si>
  <si>
    <t>КУЛЬТУРА, КИНЕМАТОГРАФИЯ</t>
  </si>
  <si>
    <t>0800</t>
  </si>
  <si>
    <t>Культура</t>
  </si>
  <si>
    <t>0801</t>
  </si>
  <si>
    <t>Муниципальная программа "Развитие культуры на территории городского поселения "Город Таруса""</t>
  </si>
  <si>
    <t>11 0 00 0000</t>
  </si>
  <si>
    <t>11 0 00 00920</t>
  </si>
  <si>
    <t>Подпрограмма "Благоустройство территории городского поселения "Город Таруса на 2019-2021 годы"</t>
  </si>
  <si>
    <t>05 Г 00 00000</t>
  </si>
  <si>
    <t>05 Г 00 S2990</t>
  </si>
  <si>
    <t>СОЦИАЛЬНАЯ ПОЛИТИКА</t>
  </si>
  <si>
    <t>1000</t>
  </si>
  <si>
    <t>Социальное обеспечение населения</t>
  </si>
  <si>
    <t>1003</t>
  </si>
  <si>
    <t>Подпрограмма "Обеспечение жильем молодых семей в муниципальном образовании городское поселение "Город Таруса"</t>
  </si>
  <si>
    <t>05 5 00 00000</t>
  </si>
  <si>
    <t>Субсидия на реализацию мероприятий по подпрограмме "Обеспечение жильем молодых семей"</t>
  </si>
  <si>
    <t>05 5 00 L4970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</si>
  <si>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</si>
  <si>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</si>
  <si>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</si>
  <si>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</si>
  <si>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Прочие мероприятия в области социальной политики</t>
  </si>
  <si>
    <t>54 0 00 00730</t>
  </si>
  <si>
    <t>Публичные нормативные социальные выплаты гражданам</t>
  </si>
  <si>
    <t>310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</si>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</sst>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#,##0.0"/>
  </numFmts>
  <fonts count="5">
    <font>
      <sz val="10"/>
      <name val="Arial"/>
      <family val="2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 Cyr"/>
      <family val="2"/>
    </font>
    <font>
      <sz val="8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0" xfId="0" applyFont="1" applyFill="1" applyBorder="1" applyAlignment="1">
      <alignment horizontal="center" wrapText="1"/>
    </xf>
    <xf numFmtId="164" fontId="2" fillId="2" borderId="0" xfId="0" applyFont="1" applyFill="1" applyBorder="1" applyAlignment="1">
      <alignment horizontal="center"/>
    </xf>
    <xf numFmtId="164" fontId="3" fillId="2" borderId="0" xfId="0" applyFont="1" applyFill="1" applyBorder="1" applyAlignment="1">
      <alignment wrapText="1"/>
    </xf>
    <xf numFmtId="164" fontId="3" fillId="2" borderId="1" xfId="0" applyFont="1" applyFill="1" applyBorder="1" applyAlignment="1">
      <alignment horizontal="right"/>
    </xf>
    <xf numFmtId="164" fontId="2" fillId="2" borderId="2" xfId="0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 shrinkToFit="1"/>
    </xf>
    <xf numFmtId="165" fontId="2" fillId="2" borderId="2" xfId="0" applyNumberFormat="1" applyFont="1" applyFill="1" applyBorder="1" applyAlignment="1">
      <alignment horizontal="left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right" vertical="center" shrinkToFit="1"/>
    </xf>
    <xf numFmtId="167" fontId="2" fillId="2" borderId="2" xfId="0" applyNumberFormat="1" applyFont="1" applyFill="1" applyBorder="1" applyAlignment="1">
      <alignment horizontal="right" vertical="center" shrinkToFit="1"/>
    </xf>
    <xf numFmtId="165" fontId="4" fillId="3" borderId="2" xfId="0" applyNumberFormat="1" applyFont="1" applyFill="1" applyBorder="1" applyAlignment="1">
      <alignment horizontal="left" vertical="center" wrapText="1"/>
    </xf>
    <xf numFmtId="165" fontId="4" fillId="3" borderId="2" xfId="0" applyNumberFormat="1" applyFont="1" applyFill="1" applyBorder="1" applyAlignment="1">
      <alignment horizontal="center" vertical="center" wrapText="1"/>
    </xf>
    <xf numFmtId="166" fontId="4" fillId="3" borderId="2" xfId="0" applyNumberFormat="1" applyFont="1" applyFill="1" applyBorder="1" applyAlignment="1">
      <alignment horizontal="right" vertical="center" shrinkToFit="1"/>
    </xf>
    <xf numFmtId="167" fontId="4" fillId="3" borderId="2" xfId="0" applyNumberFormat="1" applyFont="1" applyFill="1" applyBorder="1" applyAlignment="1">
      <alignment horizontal="right" vertical="center" shrinkToFit="1"/>
    </xf>
    <xf numFmtId="164" fontId="0" fillId="2" borderId="0" xfId="0" applyFill="1" applyAlignment="1">
      <alignment/>
    </xf>
    <xf numFmtId="165" fontId="4" fillId="2" borderId="2" xfId="0" applyNumberFormat="1" applyFont="1" applyFill="1" applyBorder="1" applyAlignment="1">
      <alignment horizontal="left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horizontal="right" vertical="center" shrinkToFit="1"/>
    </xf>
    <xf numFmtId="167" fontId="4" fillId="2" borderId="2" xfId="0" applyNumberFormat="1" applyFont="1" applyFill="1" applyBorder="1" applyAlignment="1">
      <alignment horizontal="right" vertical="center" shrinkToFit="1"/>
    </xf>
    <xf numFmtId="165" fontId="4" fillId="4" borderId="2" xfId="0" applyNumberFormat="1" applyFont="1" applyFill="1" applyBorder="1" applyAlignment="1">
      <alignment horizontal="left" vertical="center" wrapText="1"/>
    </xf>
    <xf numFmtId="165" fontId="4" fillId="4" borderId="2" xfId="0" applyNumberFormat="1" applyFont="1" applyFill="1" applyBorder="1" applyAlignment="1">
      <alignment horizontal="center" vertical="center" wrapText="1"/>
    </xf>
    <xf numFmtId="166" fontId="4" fillId="4" borderId="2" xfId="0" applyNumberFormat="1" applyFont="1" applyFill="1" applyBorder="1" applyAlignment="1">
      <alignment horizontal="right" vertical="center" shrinkToFit="1"/>
    </xf>
    <xf numFmtId="167" fontId="4" fillId="4" borderId="2" xfId="0" applyNumberFormat="1" applyFont="1" applyFill="1" applyBorder="1" applyAlignment="1">
      <alignment horizontal="right" vertical="center" shrinkToFi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left" vertical="center"/>
    </xf>
    <xf numFmtId="164" fontId="2" fillId="2" borderId="2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9"/>
  <sheetViews>
    <sheetView tabSelected="1" workbookViewId="0" topLeftCell="A1">
      <selection activeCell="J6" sqref="J6"/>
    </sheetView>
  </sheetViews>
  <sheetFormatPr defaultColWidth="9.140625" defaultRowHeight="12.75"/>
  <cols>
    <col min="1" max="1" width="38.140625" style="0" customWidth="1"/>
    <col min="2" max="2" width="4.421875" style="0" customWidth="1"/>
    <col min="3" max="3" width="11.28125" style="0" customWidth="1"/>
    <col min="4" max="4" width="4.57421875" style="0" customWidth="1"/>
    <col min="7" max="7" width="5.140625" style="0" customWidth="1"/>
  </cols>
  <sheetData>
    <row r="1" spans="3:6" ht="12.75">
      <c r="C1" s="1" t="s">
        <v>0</v>
      </c>
      <c r="D1" s="1"/>
      <c r="E1" s="1"/>
      <c r="F1" s="1"/>
    </row>
    <row r="2" spans="3:7" ht="12.75">
      <c r="C2" s="1" t="s">
        <v>1</v>
      </c>
      <c r="D2" s="1"/>
      <c r="E2" s="1"/>
      <c r="F2" s="1"/>
      <c r="G2" s="1"/>
    </row>
    <row r="3" spans="3:7" ht="12.75">
      <c r="C3" s="1" t="s">
        <v>2</v>
      </c>
      <c r="D3" s="1"/>
      <c r="E3" s="1"/>
      <c r="F3" s="1"/>
      <c r="G3" s="1"/>
    </row>
    <row r="4" spans="3:7" ht="12.75">
      <c r="C4" s="1" t="s">
        <v>3</v>
      </c>
      <c r="D4" s="1"/>
      <c r="E4" s="1"/>
      <c r="F4" s="1"/>
      <c r="G4" s="1"/>
    </row>
    <row r="5" ht="9.75" customHeight="1"/>
    <row r="6" spans="1:11" ht="27" customHeight="1">
      <c r="A6" s="2" t="s">
        <v>4</v>
      </c>
      <c r="B6" s="2"/>
      <c r="C6" s="2"/>
      <c r="D6" s="2"/>
      <c r="E6" s="2"/>
      <c r="F6" s="2"/>
      <c r="G6" s="2"/>
      <c r="K6" t="s">
        <v>5</v>
      </c>
    </row>
    <row r="7" spans="1:7" ht="3" customHeight="1">
      <c r="A7" s="3"/>
      <c r="B7" s="3"/>
      <c r="C7" s="3"/>
      <c r="D7" s="3"/>
      <c r="E7" s="3"/>
      <c r="F7" s="3"/>
      <c r="G7" s="3"/>
    </row>
    <row r="8" spans="1:7" ht="12.75" hidden="1">
      <c r="A8" s="4"/>
      <c r="B8" s="4"/>
      <c r="C8" s="4"/>
      <c r="D8" s="4"/>
      <c r="E8" s="4"/>
      <c r="F8" s="4"/>
      <c r="G8" s="4"/>
    </row>
    <row r="9" spans="1:7" ht="12.75" hidden="1">
      <c r="A9" s="5" t="s">
        <v>6</v>
      </c>
      <c r="B9" s="5"/>
      <c r="C9" s="5"/>
      <c r="D9" s="5"/>
      <c r="E9" s="5"/>
      <c r="F9" s="5"/>
      <c r="G9" s="5"/>
    </row>
    <row r="10" spans="1:7" ht="12.75" customHeight="1">
      <c r="A10" s="6" t="s">
        <v>7</v>
      </c>
      <c r="B10" s="6" t="s">
        <v>8</v>
      </c>
      <c r="C10" s="6" t="s">
        <v>9</v>
      </c>
      <c r="D10" s="6" t="s">
        <v>10</v>
      </c>
      <c r="E10" s="6" t="s">
        <v>11</v>
      </c>
      <c r="F10" s="6" t="s">
        <v>12</v>
      </c>
      <c r="G10" s="6" t="s">
        <v>13</v>
      </c>
    </row>
    <row r="11" spans="1:7" ht="80.25" customHeight="1">
      <c r="A11" s="6"/>
      <c r="B11" s="6"/>
      <c r="C11" s="6"/>
      <c r="D11" s="6"/>
      <c r="E11" s="6"/>
      <c r="F11" s="6"/>
      <c r="G11" s="6"/>
    </row>
    <row r="12" spans="1:7" ht="12.75">
      <c r="A12" s="7">
        <v>1</v>
      </c>
      <c r="B12" s="7">
        <v>3</v>
      </c>
      <c r="C12" s="7">
        <v>4</v>
      </c>
      <c r="D12" s="7">
        <v>5</v>
      </c>
      <c r="E12" s="7">
        <v>6</v>
      </c>
      <c r="F12" s="7">
        <v>7</v>
      </c>
      <c r="G12" s="7">
        <v>8</v>
      </c>
    </row>
    <row r="13" spans="1:7" ht="12.75">
      <c r="A13" s="8" t="s">
        <v>14</v>
      </c>
      <c r="B13" s="9"/>
      <c r="C13" s="9"/>
      <c r="D13" s="9"/>
      <c r="E13" s="10">
        <f>E169</f>
        <v>123720263.11000001</v>
      </c>
      <c r="F13" s="10">
        <f>F169</f>
        <v>121437507.43</v>
      </c>
      <c r="G13" s="11">
        <f aca="true" t="shared" si="0" ref="G13:G31">F13/E13%</f>
        <v>98.15490557276749</v>
      </c>
    </row>
    <row r="14" spans="1:7" s="16" customFormat="1" ht="12.75">
      <c r="A14" s="12" t="s">
        <v>15</v>
      </c>
      <c r="B14" s="13" t="s">
        <v>16</v>
      </c>
      <c r="C14" s="13"/>
      <c r="D14" s="13"/>
      <c r="E14" s="14">
        <f>E15+E37+E32</f>
        <v>11123821</v>
      </c>
      <c r="F14" s="14">
        <f>F15+F37+F32</f>
        <v>10677293.610000001</v>
      </c>
      <c r="G14" s="15">
        <f t="shared" si="0"/>
        <v>95.98584524148673</v>
      </c>
    </row>
    <row r="15" spans="1:7" ht="48" customHeight="1">
      <c r="A15" s="17" t="s">
        <v>17</v>
      </c>
      <c r="B15" s="18" t="s">
        <v>18</v>
      </c>
      <c r="C15" s="18"/>
      <c r="D15" s="18"/>
      <c r="E15" s="19">
        <f>E16+E28</f>
        <v>9848968</v>
      </c>
      <c r="F15" s="19">
        <f>F16+F28</f>
        <v>9663085.05</v>
      </c>
      <c r="G15" s="20">
        <f t="shared" si="0"/>
        <v>98.11266571279347</v>
      </c>
    </row>
    <row r="16" spans="1:7" ht="12.75">
      <c r="A16" s="17" t="s">
        <v>19</v>
      </c>
      <c r="B16" s="18" t="s">
        <v>18</v>
      </c>
      <c r="C16" s="18" t="s">
        <v>20</v>
      </c>
      <c r="D16" s="18"/>
      <c r="E16" s="19">
        <f>E17+E25</f>
        <v>9769252</v>
      </c>
      <c r="F16" s="19">
        <f>F17+F25</f>
        <v>9583369.05</v>
      </c>
      <c r="G16" s="20">
        <f t="shared" si="0"/>
        <v>98.09726527680932</v>
      </c>
    </row>
    <row r="17" spans="1:7" ht="12.75">
      <c r="A17" s="17" t="s">
        <v>21</v>
      </c>
      <c r="B17" s="18" t="s">
        <v>18</v>
      </c>
      <c r="C17" s="18" t="s">
        <v>22</v>
      </c>
      <c r="D17" s="18"/>
      <c r="E17" s="19">
        <f>E18+E20+E22</f>
        <v>8993054</v>
      </c>
      <c r="F17" s="19">
        <f>F18+F20+F22</f>
        <v>8808379.34</v>
      </c>
      <c r="G17" s="20">
        <f t="shared" si="0"/>
        <v>97.94647446796161</v>
      </c>
    </row>
    <row r="18" spans="1:7" ht="57" customHeight="1">
      <c r="A18" s="17" t="s">
        <v>23</v>
      </c>
      <c r="B18" s="18" t="s">
        <v>18</v>
      </c>
      <c r="C18" s="18" t="s">
        <v>22</v>
      </c>
      <c r="D18" s="18" t="s">
        <v>24</v>
      </c>
      <c r="E18" s="19">
        <f>E19</f>
        <v>6846726</v>
      </c>
      <c r="F18" s="19">
        <f>F19</f>
        <v>6822368.3</v>
      </c>
      <c r="G18" s="20">
        <f t="shared" si="0"/>
        <v>99.64424310246972</v>
      </c>
    </row>
    <row r="19" spans="1:7" ht="12.75">
      <c r="A19" s="21" t="s">
        <v>25</v>
      </c>
      <c r="B19" s="22" t="s">
        <v>18</v>
      </c>
      <c r="C19" s="22" t="s">
        <v>22</v>
      </c>
      <c r="D19" s="22" t="s">
        <v>26</v>
      </c>
      <c r="E19" s="23">
        <v>6846726</v>
      </c>
      <c r="F19" s="23">
        <v>6822368.3</v>
      </c>
      <c r="G19" s="24">
        <f t="shared" si="0"/>
        <v>99.64424310246972</v>
      </c>
    </row>
    <row r="20" spans="1:7" ht="12.75">
      <c r="A20" s="17" t="s">
        <v>27</v>
      </c>
      <c r="B20" s="18" t="s">
        <v>18</v>
      </c>
      <c r="C20" s="18" t="s">
        <v>22</v>
      </c>
      <c r="D20" s="18" t="s">
        <v>28</v>
      </c>
      <c r="E20" s="19">
        <f>E21</f>
        <v>2071328</v>
      </c>
      <c r="F20" s="19">
        <f>F21</f>
        <v>1934207.04</v>
      </c>
      <c r="G20" s="20">
        <f t="shared" si="0"/>
        <v>93.3800460380973</v>
      </c>
    </row>
    <row r="21" spans="1:7" ht="24.75" customHeight="1">
      <c r="A21" s="21" t="s">
        <v>29</v>
      </c>
      <c r="B21" s="22" t="s">
        <v>18</v>
      </c>
      <c r="C21" s="22" t="s">
        <v>22</v>
      </c>
      <c r="D21" s="22" t="s">
        <v>30</v>
      </c>
      <c r="E21" s="23">
        <v>2071328</v>
      </c>
      <c r="F21" s="23">
        <v>1934207.04</v>
      </c>
      <c r="G21" s="24">
        <f t="shared" si="0"/>
        <v>93.3800460380973</v>
      </c>
    </row>
    <row r="22" spans="1:7" ht="12.75">
      <c r="A22" s="17" t="s">
        <v>31</v>
      </c>
      <c r="B22" s="18" t="s">
        <v>18</v>
      </c>
      <c r="C22" s="18" t="s">
        <v>22</v>
      </c>
      <c r="D22" s="18" t="s">
        <v>32</v>
      </c>
      <c r="E22" s="19">
        <f>E23+E24</f>
        <v>75000</v>
      </c>
      <c r="F22" s="19">
        <f>F23+F24</f>
        <v>51804</v>
      </c>
      <c r="G22" s="20">
        <f t="shared" si="0"/>
        <v>69.072</v>
      </c>
    </row>
    <row r="23" spans="1:7" ht="12.75">
      <c r="A23" s="21" t="s">
        <v>33</v>
      </c>
      <c r="B23" s="22" t="s">
        <v>18</v>
      </c>
      <c r="C23" s="22" t="s">
        <v>22</v>
      </c>
      <c r="D23" s="22" t="s">
        <v>34</v>
      </c>
      <c r="E23" s="23">
        <v>70000</v>
      </c>
      <c r="F23" s="23">
        <v>50000</v>
      </c>
      <c r="G23" s="24">
        <f t="shared" si="0"/>
        <v>71.42857142857143</v>
      </c>
    </row>
    <row r="24" spans="1:7" ht="12.75">
      <c r="A24" s="21" t="s">
        <v>35</v>
      </c>
      <c r="B24" s="22" t="s">
        <v>18</v>
      </c>
      <c r="C24" s="22" t="s">
        <v>22</v>
      </c>
      <c r="D24" s="22" t="s">
        <v>36</v>
      </c>
      <c r="E24" s="23">
        <v>5000</v>
      </c>
      <c r="F24" s="23">
        <v>1804</v>
      </c>
      <c r="G24" s="24">
        <f t="shared" si="0"/>
        <v>36.08</v>
      </c>
    </row>
    <row r="25" spans="1:7" ht="20.25" customHeight="1">
      <c r="A25" s="17" t="s">
        <v>37</v>
      </c>
      <c r="B25" s="18" t="s">
        <v>18</v>
      </c>
      <c r="C25" s="18" t="s">
        <v>38</v>
      </c>
      <c r="D25" s="18"/>
      <c r="E25" s="19">
        <f>E26</f>
        <v>776198</v>
      </c>
      <c r="F25" s="19">
        <f>F26</f>
        <v>774989.71</v>
      </c>
      <c r="G25" s="20">
        <f t="shared" si="0"/>
        <v>99.84433224512303</v>
      </c>
    </row>
    <row r="26" spans="1:7" ht="12.75">
      <c r="A26" s="17" t="s">
        <v>23</v>
      </c>
      <c r="B26" s="18" t="s">
        <v>18</v>
      </c>
      <c r="C26" s="18" t="s">
        <v>38</v>
      </c>
      <c r="D26" s="18" t="s">
        <v>24</v>
      </c>
      <c r="E26" s="19">
        <f>E27</f>
        <v>776198</v>
      </c>
      <c r="F26" s="19">
        <f>F27</f>
        <v>774989.71</v>
      </c>
      <c r="G26" s="20">
        <f t="shared" si="0"/>
        <v>99.84433224512303</v>
      </c>
    </row>
    <row r="27" spans="1:7" ht="12.75">
      <c r="A27" s="21" t="s">
        <v>25</v>
      </c>
      <c r="B27" s="22" t="s">
        <v>18</v>
      </c>
      <c r="C27" s="22" t="s">
        <v>38</v>
      </c>
      <c r="D27" s="22" t="s">
        <v>26</v>
      </c>
      <c r="E27" s="23">
        <v>776198</v>
      </c>
      <c r="F27" s="23">
        <v>774989.71</v>
      </c>
      <c r="G27" s="24">
        <f t="shared" si="0"/>
        <v>99.84433224512303</v>
      </c>
    </row>
    <row r="28" spans="1:7" ht="12.75">
      <c r="A28" s="17" t="s">
        <v>39</v>
      </c>
      <c r="B28" s="18" t="s">
        <v>18</v>
      </c>
      <c r="C28" s="25" t="s">
        <v>40</v>
      </c>
      <c r="D28" s="18"/>
      <c r="E28" s="19">
        <f aca="true" t="shared" si="1" ref="E28:F30">E29</f>
        <v>79716</v>
      </c>
      <c r="F28" s="19">
        <f t="shared" si="1"/>
        <v>79716</v>
      </c>
      <c r="G28" s="20">
        <f t="shared" si="0"/>
        <v>100</v>
      </c>
    </row>
    <row r="29" spans="1:7" ht="12.75">
      <c r="A29" s="17" t="s">
        <v>41</v>
      </c>
      <c r="B29" s="18" t="s">
        <v>18</v>
      </c>
      <c r="C29" s="25" t="s">
        <v>42</v>
      </c>
      <c r="D29" s="18"/>
      <c r="E29" s="19">
        <f t="shared" si="1"/>
        <v>79716</v>
      </c>
      <c r="F29" s="19">
        <f t="shared" si="1"/>
        <v>79716</v>
      </c>
      <c r="G29" s="20">
        <f t="shared" si="0"/>
        <v>100</v>
      </c>
    </row>
    <row r="30" spans="1:7" ht="12.75">
      <c r="A30" s="17" t="s">
        <v>43</v>
      </c>
      <c r="B30" s="18" t="s">
        <v>18</v>
      </c>
      <c r="C30" s="25" t="s">
        <v>42</v>
      </c>
      <c r="D30" s="18" t="s">
        <v>44</v>
      </c>
      <c r="E30" s="19">
        <f t="shared" si="1"/>
        <v>79716</v>
      </c>
      <c r="F30" s="19">
        <f t="shared" si="1"/>
        <v>79716</v>
      </c>
      <c r="G30" s="20">
        <f t="shared" si="0"/>
        <v>100</v>
      </c>
    </row>
    <row r="31" spans="1:7" ht="12.75">
      <c r="A31" s="21" t="s">
        <v>45</v>
      </c>
      <c r="B31" s="22" t="s">
        <v>18</v>
      </c>
      <c r="C31" s="26" t="s">
        <v>42</v>
      </c>
      <c r="D31" s="22" t="s">
        <v>46</v>
      </c>
      <c r="E31" s="23">
        <v>79716</v>
      </c>
      <c r="F31" s="23">
        <v>79716</v>
      </c>
      <c r="G31" s="24">
        <f t="shared" si="0"/>
        <v>100</v>
      </c>
    </row>
    <row r="32" spans="1:7" ht="12.75">
      <c r="A32" s="17" t="s">
        <v>47</v>
      </c>
      <c r="B32" s="18" t="s">
        <v>48</v>
      </c>
      <c r="C32" s="25"/>
      <c r="D32" s="18"/>
      <c r="E32" s="19">
        <f>E33</f>
        <v>200000</v>
      </c>
      <c r="F32" s="19">
        <f>F33</f>
        <v>0</v>
      </c>
      <c r="G32" s="20">
        <v>0</v>
      </c>
    </row>
    <row r="33" spans="1:7" ht="45.75" customHeight="1">
      <c r="A33" s="17" t="s">
        <v>19</v>
      </c>
      <c r="B33" s="18" t="s">
        <v>48</v>
      </c>
      <c r="C33" s="25" t="s">
        <v>20</v>
      </c>
      <c r="D33" s="18"/>
      <c r="E33" s="19">
        <f>E34</f>
        <v>200000</v>
      </c>
      <c r="F33" s="19">
        <f>F34</f>
        <v>0</v>
      </c>
      <c r="G33" s="20">
        <v>0</v>
      </c>
    </row>
    <row r="34" spans="1:7" ht="12.75">
      <c r="A34" s="17" t="s">
        <v>49</v>
      </c>
      <c r="B34" s="18" t="s">
        <v>48</v>
      </c>
      <c r="C34" s="25" t="s">
        <v>50</v>
      </c>
      <c r="D34" s="18"/>
      <c r="E34" s="19">
        <f>E35</f>
        <v>200000</v>
      </c>
      <c r="F34" s="19">
        <f>F35</f>
        <v>0</v>
      </c>
      <c r="G34" s="20">
        <v>0</v>
      </c>
    </row>
    <row r="35" spans="1:7" ht="12.75">
      <c r="A35" s="17" t="s">
        <v>31</v>
      </c>
      <c r="B35" s="18" t="s">
        <v>48</v>
      </c>
      <c r="C35" s="25" t="s">
        <v>50</v>
      </c>
      <c r="D35" s="18" t="s">
        <v>32</v>
      </c>
      <c r="E35" s="19">
        <f>E36</f>
        <v>200000</v>
      </c>
      <c r="F35" s="19">
        <f>F36</f>
        <v>0</v>
      </c>
      <c r="G35" s="20">
        <v>0</v>
      </c>
    </row>
    <row r="36" spans="1:7" ht="12.75">
      <c r="A36" s="21" t="s">
        <v>51</v>
      </c>
      <c r="B36" s="22" t="s">
        <v>48</v>
      </c>
      <c r="C36" s="26" t="s">
        <v>50</v>
      </c>
      <c r="D36" s="22" t="s">
        <v>52</v>
      </c>
      <c r="E36" s="23">
        <v>200000</v>
      </c>
      <c r="F36" s="23">
        <v>0</v>
      </c>
      <c r="G36" s="24">
        <v>0</v>
      </c>
    </row>
    <row r="37" spans="1:7" ht="12.75">
      <c r="A37" s="17" t="s">
        <v>53</v>
      </c>
      <c r="B37" s="18" t="s">
        <v>54</v>
      </c>
      <c r="C37" s="18"/>
      <c r="D37" s="18"/>
      <c r="E37" s="19">
        <f>E38</f>
        <v>1074853</v>
      </c>
      <c r="F37" s="19">
        <f>F38</f>
        <v>1014208.56</v>
      </c>
      <c r="G37" s="20">
        <f aca="true" t="shared" si="2" ref="G37:G96">F37/E37%</f>
        <v>94.35788521779257</v>
      </c>
    </row>
    <row r="38" spans="1:7" ht="43.5" customHeight="1">
      <c r="A38" s="17" t="s">
        <v>19</v>
      </c>
      <c r="B38" s="18" t="s">
        <v>54</v>
      </c>
      <c r="C38" s="18" t="s">
        <v>20</v>
      </c>
      <c r="D38" s="18"/>
      <c r="E38" s="19">
        <f>E39+E42</f>
        <v>1074853</v>
      </c>
      <c r="F38" s="19">
        <f>F39+F42</f>
        <v>1014208.56</v>
      </c>
      <c r="G38" s="20">
        <f t="shared" si="2"/>
        <v>94.35788521779257</v>
      </c>
    </row>
    <row r="39" spans="1:7" ht="36" customHeight="1">
      <c r="A39" s="17" t="s">
        <v>55</v>
      </c>
      <c r="B39" s="18" t="s">
        <v>54</v>
      </c>
      <c r="C39" s="18" t="s">
        <v>56</v>
      </c>
      <c r="D39" s="18"/>
      <c r="E39" s="19">
        <f aca="true" t="shared" si="3" ref="E39:F40">E40</f>
        <v>281230</v>
      </c>
      <c r="F39" s="19">
        <f t="shared" si="3"/>
        <v>220585.56</v>
      </c>
      <c r="G39" s="20">
        <f t="shared" si="2"/>
        <v>78.43599900437364</v>
      </c>
    </row>
    <row r="40" spans="1:7" ht="12.75">
      <c r="A40" s="17" t="s">
        <v>23</v>
      </c>
      <c r="B40" s="18" t="s">
        <v>54</v>
      </c>
      <c r="C40" s="18" t="s">
        <v>56</v>
      </c>
      <c r="D40" s="18" t="s">
        <v>24</v>
      </c>
      <c r="E40" s="19">
        <f t="shared" si="3"/>
        <v>281230</v>
      </c>
      <c r="F40" s="19">
        <f t="shared" si="3"/>
        <v>220585.56</v>
      </c>
      <c r="G40" s="20">
        <f t="shared" si="2"/>
        <v>78.43599900437364</v>
      </c>
    </row>
    <row r="41" spans="1:7" ht="12.75">
      <c r="A41" s="21" t="s">
        <v>25</v>
      </c>
      <c r="B41" s="22" t="s">
        <v>54</v>
      </c>
      <c r="C41" s="22" t="s">
        <v>56</v>
      </c>
      <c r="D41" s="22" t="s">
        <v>26</v>
      </c>
      <c r="E41" s="23">
        <v>281230</v>
      </c>
      <c r="F41" s="23">
        <v>220585.56</v>
      </c>
      <c r="G41" s="24">
        <f t="shared" si="2"/>
        <v>78.43599900437364</v>
      </c>
    </row>
    <row r="42" spans="1:7" ht="46.5" customHeight="1">
      <c r="A42" s="17" t="s">
        <v>57</v>
      </c>
      <c r="B42" s="18" t="s">
        <v>54</v>
      </c>
      <c r="C42" s="18" t="s">
        <v>58</v>
      </c>
      <c r="D42" s="18"/>
      <c r="E42" s="19">
        <f>E43+E45</f>
        <v>793623</v>
      </c>
      <c r="F42" s="19">
        <f>F43+F45</f>
        <v>793623</v>
      </c>
      <c r="G42" s="20">
        <f t="shared" si="2"/>
        <v>100</v>
      </c>
    </row>
    <row r="43" spans="1:7" ht="12.75">
      <c r="A43" s="17" t="s">
        <v>23</v>
      </c>
      <c r="B43" s="18" t="s">
        <v>54</v>
      </c>
      <c r="C43" s="18" t="s">
        <v>58</v>
      </c>
      <c r="D43" s="18" t="s">
        <v>24</v>
      </c>
      <c r="E43" s="19">
        <f>E44</f>
        <v>312725.37</v>
      </c>
      <c r="F43" s="19">
        <f>F44</f>
        <v>312725.37</v>
      </c>
      <c r="G43" s="20">
        <f t="shared" si="2"/>
        <v>100</v>
      </c>
    </row>
    <row r="44" spans="1:7" ht="27.75" customHeight="1">
      <c r="A44" s="21" t="s">
        <v>25</v>
      </c>
      <c r="B44" s="22" t="s">
        <v>54</v>
      </c>
      <c r="C44" s="22" t="s">
        <v>58</v>
      </c>
      <c r="D44" s="22" t="s">
        <v>26</v>
      </c>
      <c r="E44" s="23">
        <v>312725.37</v>
      </c>
      <c r="F44" s="23">
        <v>312725.37</v>
      </c>
      <c r="G44" s="24">
        <f t="shared" si="2"/>
        <v>100</v>
      </c>
    </row>
    <row r="45" spans="1:7" ht="28.5" customHeight="1">
      <c r="A45" s="17" t="s">
        <v>59</v>
      </c>
      <c r="B45" s="18" t="s">
        <v>54</v>
      </c>
      <c r="C45" s="18" t="s">
        <v>58</v>
      </c>
      <c r="D45" s="18" t="s">
        <v>28</v>
      </c>
      <c r="E45" s="19">
        <f>E46</f>
        <v>480897.63</v>
      </c>
      <c r="F45" s="19">
        <f>F46</f>
        <v>480897.63</v>
      </c>
      <c r="G45" s="20">
        <f t="shared" si="2"/>
        <v>100</v>
      </c>
    </row>
    <row r="46" spans="1:7" ht="25.5" customHeight="1">
      <c r="A46" s="21" t="s">
        <v>29</v>
      </c>
      <c r="B46" s="22" t="s">
        <v>54</v>
      </c>
      <c r="C46" s="22" t="s">
        <v>58</v>
      </c>
      <c r="D46" s="22" t="s">
        <v>30</v>
      </c>
      <c r="E46" s="23">
        <v>480897.63</v>
      </c>
      <c r="F46" s="23">
        <v>480897.63</v>
      </c>
      <c r="G46" s="24">
        <f t="shared" si="2"/>
        <v>100</v>
      </c>
    </row>
    <row r="47" spans="1:7" ht="36" customHeight="1">
      <c r="A47" s="12" t="s">
        <v>60</v>
      </c>
      <c r="B47" s="13" t="s">
        <v>61</v>
      </c>
      <c r="C47" s="13"/>
      <c r="D47" s="13"/>
      <c r="E47" s="14">
        <f>E48</f>
        <v>3316077.04</v>
      </c>
      <c r="F47" s="14">
        <f>F48</f>
        <v>3303876.87</v>
      </c>
      <c r="G47" s="15">
        <f t="shared" si="2"/>
        <v>99.63209027254686</v>
      </c>
    </row>
    <row r="48" spans="1:7" ht="33" customHeight="1">
      <c r="A48" s="17" t="s">
        <v>62</v>
      </c>
      <c r="B48" s="18" t="s">
        <v>63</v>
      </c>
      <c r="C48" s="18"/>
      <c r="D48" s="18"/>
      <c r="E48" s="19">
        <f>E49+E55</f>
        <v>3316077.04</v>
      </c>
      <c r="F48" s="19">
        <f>F49+F55</f>
        <v>3303876.87</v>
      </c>
      <c r="G48" s="20">
        <f t="shared" si="2"/>
        <v>99.63209027254686</v>
      </c>
    </row>
    <row r="49" spans="1:7" ht="47.25" customHeight="1">
      <c r="A49" s="17" t="s">
        <v>19</v>
      </c>
      <c r="B49" s="18" t="s">
        <v>63</v>
      </c>
      <c r="C49" s="18" t="s">
        <v>20</v>
      </c>
      <c r="D49" s="18"/>
      <c r="E49" s="19">
        <f>E50</f>
        <v>1402162.04</v>
      </c>
      <c r="F49" s="19">
        <f>F50</f>
        <v>1389961.8699999999</v>
      </c>
      <c r="G49" s="20">
        <f t="shared" si="2"/>
        <v>99.12990298895839</v>
      </c>
    </row>
    <row r="50" spans="1:7" ht="12.75">
      <c r="A50" s="17" t="s">
        <v>64</v>
      </c>
      <c r="B50" s="18" t="s">
        <v>63</v>
      </c>
      <c r="C50" s="18" t="s">
        <v>65</v>
      </c>
      <c r="D50" s="18"/>
      <c r="E50" s="19">
        <f>E51+E53</f>
        <v>1402162.04</v>
      </c>
      <c r="F50" s="19">
        <f>F51+F53</f>
        <v>1389961.8699999999</v>
      </c>
      <c r="G50" s="20">
        <f t="shared" si="2"/>
        <v>99.12990298895839</v>
      </c>
    </row>
    <row r="51" spans="1:7" ht="12.75">
      <c r="A51" s="17" t="s">
        <v>23</v>
      </c>
      <c r="B51" s="18" t="s">
        <v>63</v>
      </c>
      <c r="C51" s="18" t="s">
        <v>65</v>
      </c>
      <c r="D51" s="18" t="s">
        <v>24</v>
      </c>
      <c r="E51" s="19">
        <f>E52</f>
        <v>433658.71</v>
      </c>
      <c r="F51" s="19">
        <f>F52</f>
        <v>421458.54</v>
      </c>
      <c r="G51" s="20">
        <f t="shared" si="2"/>
        <v>97.18668858282587</v>
      </c>
    </row>
    <row r="52" spans="1:7" ht="12.75">
      <c r="A52" s="21" t="s">
        <v>66</v>
      </c>
      <c r="B52" s="22" t="s">
        <v>63</v>
      </c>
      <c r="C52" s="22" t="s">
        <v>65</v>
      </c>
      <c r="D52" s="22" t="s">
        <v>67</v>
      </c>
      <c r="E52" s="23">
        <v>433658.71</v>
      </c>
      <c r="F52" s="23">
        <v>421458.54</v>
      </c>
      <c r="G52" s="24">
        <f t="shared" si="2"/>
        <v>97.18668858282587</v>
      </c>
    </row>
    <row r="53" spans="1:7" ht="12.75">
      <c r="A53" s="17" t="s">
        <v>59</v>
      </c>
      <c r="B53" s="18" t="s">
        <v>63</v>
      </c>
      <c r="C53" s="18" t="s">
        <v>65</v>
      </c>
      <c r="D53" s="18" t="s">
        <v>28</v>
      </c>
      <c r="E53" s="19">
        <f>E54</f>
        <v>968503.33</v>
      </c>
      <c r="F53" s="19">
        <f>F54</f>
        <v>968503.33</v>
      </c>
      <c r="G53" s="20">
        <f t="shared" si="2"/>
        <v>100</v>
      </c>
    </row>
    <row r="54" spans="1:7" ht="12.75">
      <c r="A54" s="21" t="s">
        <v>29</v>
      </c>
      <c r="B54" s="22" t="s">
        <v>63</v>
      </c>
      <c r="C54" s="22" t="s">
        <v>65</v>
      </c>
      <c r="D54" s="22" t="s">
        <v>30</v>
      </c>
      <c r="E54" s="23">
        <v>968503.33</v>
      </c>
      <c r="F54" s="23">
        <v>968503.33</v>
      </c>
      <c r="G54" s="24">
        <f t="shared" si="2"/>
        <v>100</v>
      </c>
    </row>
    <row r="55" spans="1:7" s="16" customFormat="1" ht="12.75">
      <c r="A55" s="17" t="s">
        <v>39</v>
      </c>
      <c r="B55" s="18" t="s">
        <v>63</v>
      </c>
      <c r="C55" s="25" t="s">
        <v>40</v>
      </c>
      <c r="D55" s="18"/>
      <c r="E55" s="19">
        <f>E56+E59</f>
        <v>1913915</v>
      </c>
      <c r="F55" s="19">
        <f>F56+F59</f>
        <v>1913915</v>
      </c>
      <c r="G55" s="20">
        <f t="shared" si="2"/>
        <v>99.99999999999999</v>
      </c>
    </row>
    <row r="56" spans="1:7" ht="12.75">
      <c r="A56" s="17" t="s">
        <v>68</v>
      </c>
      <c r="B56" s="18" t="s">
        <v>63</v>
      </c>
      <c r="C56" s="25" t="s">
        <v>69</v>
      </c>
      <c r="D56" s="18"/>
      <c r="E56" s="19">
        <f>E57</f>
        <v>1742915</v>
      </c>
      <c r="F56" s="19">
        <f>F57</f>
        <v>1742915</v>
      </c>
      <c r="G56" s="20">
        <f t="shared" si="2"/>
        <v>99.99999999999999</v>
      </c>
    </row>
    <row r="57" spans="1:7" ht="12.75">
      <c r="A57" s="17" t="s">
        <v>43</v>
      </c>
      <c r="B57" s="18" t="s">
        <v>63</v>
      </c>
      <c r="C57" s="25" t="s">
        <v>69</v>
      </c>
      <c r="D57" s="18" t="s">
        <v>44</v>
      </c>
      <c r="E57" s="19">
        <f>E58</f>
        <v>1742915</v>
      </c>
      <c r="F57" s="19">
        <f>F58</f>
        <v>1742915</v>
      </c>
      <c r="G57" s="20">
        <f t="shared" si="2"/>
        <v>99.99999999999999</v>
      </c>
    </row>
    <row r="58" spans="1:7" ht="20.25" customHeight="1">
      <c r="A58" s="21" t="s">
        <v>45</v>
      </c>
      <c r="B58" s="22" t="s">
        <v>63</v>
      </c>
      <c r="C58" s="26" t="s">
        <v>69</v>
      </c>
      <c r="D58" s="22" t="s">
        <v>46</v>
      </c>
      <c r="E58" s="23">
        <v>1742915</v>
      </c>
      <c r="F58" s="23">
        <v>1742915</v>
      </c>
      <c r="G58" s="24">
        <f t="shared" si="2"/>
        <v>99.99999999999999</v>
      </c>
    </row>
    <row r="59" spans="1:7" ht="12.75">
      <c r="A59" s="17" t="s">
        <v>70</v>
      </c>
      <c r="B59" s="18" t="s">
        <v>63</v>
      </c>
      <c r="C59" s="25" t="s">
        <v>71</v>
      </c>
      <c r="D59" s="18"/>
      <c r="E59" s="19">
        <f>E60</f>
        <v>171000</v>
      </c>
      <c r="F59" s="19">
        <f>F60</f>
        <v>171000</v>
      </c>
      <c r="G59" s="20">
        <f t="shared" si="2"/>
        <v>100</v>
      </c>
    </row>
    <row r="60" spans="1:7" ht="12.75">
      <c r="A60" s="17" t="s">
        <v>43</v>
      </c>
      <c r="B60" s="18" t="s">
        <v>63</v>
      </c>
      <c r="C60" s="25" t="s">
        <v>71</v>
      </c>
      <c r="D60" s="18" t="s">
        <v>44</v>
      </c>
      <c r="E60" s="19">
        <f>E61</f>
        <v>171000</v>
      </c>
      <c r="F60" s="19">
        <f>F61</f>
        <v>171000</v>
      </c>
      <c r="G60" s="20">
        <f t="shared" si="2"/>
        <v>100</v>
      </c>
    </row>
    <row r="61" spans="1:7" ht="12.75">
      <c r="A61" s="21" t="s">
        <v>45</v>
      </c>
      <c r="B61" s="22" t="s">
        <v>63</v>
      </c>
      <c r="C61" s="26" t="s">
        <v>71</v>
      </c>
      <c r="D61" s="22" t="s">
        <v>46</v>
      </c>
      <c r="E61" s="23">
        <v>171000</v>
      </c>
      <c r="F61" s="23">
        <v>171000</v>
      </c>
      <c r="G61" s="24">
        <f>F61/E61*100</f>
        <v>100</v>
      </c>
    </row>
    <row r="62" spans="1:7" ht="12.75">
      <c r="A62" s="12" t="s">
        <v>72</v>
      </c>
      <c r="B62" s="13" t="s">
        <v>73</v>
      </c>
      <c r="C62" s="13"/>
      <c r="D62" s="13"/>
      <c r="E62" s="14">
        <f>E63+E68+E81</f>
        <v>27573533.020000003</v>
      </c>
      <c r="F62" s="14">
        <f>F63+F68+F81</f>
        <v>27179815.78</v>
      </c>
      <c r="G62" s="15">
        <f t="shared" si="2"/>
        <v>98.5721189964506</v>
      </c>
    </row>
    <row r="63" spans="1:7" ht="19.5" customHeight="1">
      <c r="A63" s="17" t="s">
        <v>74</v>
      </c>
      <c r="B63" s="18" t="s">
        <v>75</v>
      </c>
      <c r="C63" s="18"/>
      <c r="D63" s="18"/>
      <c r="E63" s="19">
        <f aca="true" t="shared" si="4" ref="E63:F66">E64</f>
        <v>351084</v>
      </c>
      <c r="F63" s="19">
        <f t="shared" si="4"/>
        <v>351084</v>
      </c>
      <c r="G63" s="20">
        <f t="shared" si="2"/>
        <v>100</v>
      </c>
    </row>
    <row r="64" spans="1:7" ht="16.5" customHeight="1">
      <c r="A64" s="17" t="s">
        <v>39</v>
      </c>
      <c r="B64" s="18" t="s">
        <v>75</v>
      </c>
      <c r="C64" s="25" t="s">
        <v>40</v>
      </c>
      <c r="D64" s="18"/>
      <c r="E64" s="19">
        <f t="shared" si="4"/>
        <v>351084</v>
      </c>
      <c r="F64" s="19">
        <f t="shared" si="4"/>
        <v>351084</v>
      </c>
      <c r="G64" s="20">
        <f t="shared" si="2"/>
        <v>100</v>
      </c>
    </row>
    <row r="65" spans="1:7" ht="12.75">
      <c r="A65" s="17" t="s">
        <v>76</v>
      </c>
      <c r="B65" s="18" t="s">
        <v>75</v>
      </c>
      <c r="C65" s="25" t="s">
        <v>77</v>
      </c>
      <c r="D65" s="18"/>
      <c r="E65" s="19">
        <f t="shared" si="4"/>
        <v>351084</v>
      </c>
      <c r="F65" s="19">
        <f t="shared" si="4"/>
        <v>351084</v>
      </c>
      <c r="G65" s="20">
        <f t="shared" si="2"/>
        <v>100</v>
      </c>
    </row>
    <row r="66" spans="1:7" ht="21" customHeight="1">
      <c r="A66" s="17" t="s">
        <v>43</v>
      </c>
      <c r="B66" s="18" t="s">
        <v>75</v>
      </c>
      <c r="C66" s="25" t="s">
        <v>77</v>
      </c>
      <c r="D66" s="18" t="s">
        <v>44</v>
      </c>
      <c r="E66" s="19">
        <f t="shared" si="4"/>
        <v>351084</v>
      </c>
      <c r="F66" s="19">
        <f t="shared" si="4"/>
        <v>351084</v>
      </c>
      <c r="G66" s="20">
        <f t="shared" si="2"/>
        <v>100</v>
      </c>
    </row>
    <row r="67" spans="1:7" ht="21" customHeight="1">
      <c r="A67" s="21" t="s">
        <v>45</v>
      </c>
      <c r="B67" s="22" t="s">
        <v>75</v>
      </c>
      <c r="C67" s="26" t="s">
        <v>77</v>
      </c>
      <c r="D67" s="22" t="s">
        <v>46</v>
      </c>
      <c r="E67" s="23">
        <v>351084</v>
      </c>
      <c r="F67" s="23">
        <v>351084</v>
      </c>
      <c r="G67" s="24">
        <f t="shared" si="2"/>
        <v>100</v>
      </c>
    </row>
    <row r="68" spans="1:7" ht="24" customHeight="1">
      <c r="A68" s="17" t="s">
        <v>78</v>
      </c>
      <c r="B68" s="18" t="s">
        <v>79</v>
      </c>
      <c r="C68" s="18"/>
      <c r="D68" s="18"/>
      <c r="E68" s="19">
        <f>E69</f>
        <v>25892117.630000003</v>
      </c>
      <c r="F68" s="19">
        <f>F69</f>
        <v>25498400.39</v>
      </c>
      <c r="G68" s="20">
        <f t="shared" si="2"/>
        <v>98.47939343692839</v>
      </c>
    </row>
    <row r="69" spans="1:7" ht="27" customHeight="1">
      <c r="A69" s="17" t="s">
        <v>80</v>
      </c>
      <c r="B69" s="18" t="s">
        <v>79</v>
      </c>
      <c r="C69" s="25" t="s">
        <v>81</v>
      </c>
      <c r="D69" s="18"/>
      <c r="E69" s="19">
        <f>E70+E74</f>
        <v>25892117.630000003</v>
      </c>
      <c r="F69" s="19">
        <f>F70+F74</f>
        <v>25498400.39</v>
      </c>
      <c r="G69" s="20">
        <f t="shared" si="2"/>
        <v>98.47939343692839</v>
      </c>
    </row>
    <row r="70" spans="1:7" ht="23.25" customHeight="1">
      <c r="A70" s="17" t="s">
        <v>82</v>
      </c>
      <c r="B70" s="18" t="s">
        <v>79</v>
      </c>
      <c r="C70" s="25" t="s">
        <v>83</v>
      </c>
      <c r="D70" s="18"/>
      <c r="E70" s="19">
        <f aca="true" t="shared" si="5" ref="E70:F72">E71</f>
        <v>1537014.03</v>
      </c>
      <c r="F70" s="19">
        <f t="shared" si="5"/>
        <v>1532562.83</v>
      </c>
      <c r="G70" s="20">
        <f t="shared" si="2"/>
        <v>99.7103995205561</v>
      </c>
    </row>
    <row r="71" spans="1:7" ht="21.75" customHeight="1">
      <c r="A71" s="17" t="s">
        <v>84</v>
      </c>
      <c r="B71" s="18" t="s">
        <v>79</v>
      </c>
      <c r="C71" s="25" t="s">
        <v>85</v>
      </c>
      <c r="D71" s="18"/>
      <c r="E71" s="19">
        <f t="shared" si="5"/>
        <v>1537014.03</v>
      </c>
      <c r="F71" s="19">
        <f t="shared" si="5"/>
        <v>1532562.83</v>
      </c>
      <c r="G71" s="20">
        <f t="shared" si="2"/>
        <v>99.7103995205561</v>
      </c>
    </row>
    <row r="72" spans="1:7" ht="21" customHeight="1">
      <c r="A72" s="17" t="s">
        <v>59</v>
      </c>
      <c r="B72" s="18" t="s">
        <v>79</v>
      </c>
      <c r="C72" s="25" t="s">
        <v>85</v>
      </c>
      <c r="D72" s="18" t="s">
        <v>28</v>
      </c>
      <c r="E72" s="19">
        <f t="shared" si="5"/>
        <v>1537014.03</v>
      </c>
      <c r="F72" s="19">
        <f t="shared" si="5"/>
        <v>1532562.83</v>
      </c>
      <c r="G72" s="20">
        <f t="shared" si="2"/>
        <v>99.7103995205561</v>
      </c>
    </row>
    <row r="73" spans="1:7" ht="24" customHeight="1">
      <c r="A73" s="21" t="s">
        <v>29</v>
      </c>
      <c r="B73" s="22" t="s">
        <v>79</v>
      </c>
      <c r="C73" s="26" t="s">
        <v>85</v>
      </c>
      <c r="D73" s="22" t="s">
        <v>30</v>
      </c>
      <c r="E73" s="23">
        <v>1537014.03</v>
      </c>
      <c r="F73" s="23">
        <v>1532562.83</v>
      </c>
      <c r="G73" s="24">
        <f t="shared" si="2"/>
        <v>99.7103995205561</v>
      </c>
    </row>
    <row r="74" spans="1:7" ht="12.75">
      <c r="A74" s="17" t="s">
        <v>86</v>
      </c>
      <c r="B74" s="18" t="s">
        <v>79</v>
      </c>
      <c r="C74" s="25" t="s">
        <v>87</v>
      </c>
      <c r="D74" s="18"/>
      <c r="E74" s="19">
        <f>E75+E78</f>
        <v>24355103.6</v>
      </c>
      <c r="F74" s="19">
        <f>F75+F78</f>
        <v>23965837.56</v>
      </c>
      <c r="G74" s="20">
        <f t="shared" si="2"/>
        <v>98.40170649079069</v>
      </c>
    </row>
    <row r="75" spans="1:7" ht="30" customHeight="1">
      <c r="A75" s="17" t="s">
        <v>88</v>
      </c>
      <c r="B75" s="18" t="s">
        <v>79</v>
      </c>
      <c r="C75" s="25" t="s">
        <v>89</v>
      </c>
      <c r="D75" s="18"/>
      <c r="E75" s="19">
        <f>E76</f>
        <v>3262487.05</v>
      </c>
      <c r="F75" s="19">
        <f>F76</f>
        <v>2978583.27</v>
      </c>
      <c r="G75" s="20">
        <f t="shared" si="2"/>
        <v>91.29793388758434</v>
      </c>
    </row>
    <row r="76" spans="1:7" ht="27.75" customHeight="1">
      <c r="A76" s="17" t="s">
        <v>59</v>
      </c>
      <c r="B76" s="18" t="s">
        <v>79</v>
      </c>
      <c r="C76" s="25" t="s">
        <v>89</v>
      </c>
      <c r="D76" s="18" t="s">
        <v>28</v>
      </c>
      <c r="E76" s="19">
        <f>E77</f>
        <v>3262487.05</v>
      </c>
      <c r="F76" s="19">
        <f>F77</f>
        <v>2978583.27</v>
      </c>
      <c r="G76" s="20">
        <f t="shared" si="2"/>
        <v>91.29793388758434</v>
      </c>
    </row>
    <row r="77" spans="1:7" ht="33" customHeight="1">
      <c r="A77" s="21" t="s">
        <v>29</v>
      </c>
      <c r="B77" s="22" t="s">
        <v>79</v>
      </c>
      <c r="C77" s="26" t="s">
        <v>89</v>
      </c>
      <c r="D77" s="22" t="s">
        <v>30</v>
      </c>
      <c r="E77" s="23">
        <v>3262487.05</v>
      </c>
      <c r="F77" s="23">
        <v>2978583.27</v>
      </c>
      <c r="G77" s="24">
        <f t="shared" si="2"/>
        <v>91.29793388758434</v>
      </c>
    </row>
    <row r="78" spans="1:7" ht="34.5" customHeight="1">
      <c r="A78" s="17" t="s">
        <v>90</v>
      </c>
      <c r="B78" s="18" t="s">
        <v>79</v>
      </c>
      <c r="C78" s="25" t="s">
        <v>91</v>
      </c>
      <c r="D78" s="18"/>
      <c r="E78" s="19">
        <f>E79</f>
        <v>21092616.55</v>
      </c>
      <c r="F78" s="19">
        <f>F79</f>
        <v>20987254.29</v>
      </c>
      <c r="G78" s="20">
        <f t="shared" si="2"/>
        <v>99.50047800020334</v>
      </c>
    </row>
    <row r="79" spans="1:7" ht="31.5" customHeight="1">
      <c r="A79" s="17" t="s">
        <v>59</v>
      </c>
      <c r="B79" s="18" t="s">
        <v>79</v>
      </c>
      <c r="C79" s="25" t="s">
        <v>91</v>
      </c>
      <c r="D79" s="18" t="s">
        <v>28</v>
      </c>
      <c r="E79" s="19">
        <f>E80</f>
        <v>21092616.55</v>
      </c>
      <c r="F79" s="19">
        <f>F80</f>
        <v>20987254.29</v>
      </c>
      <c r="G79" s="20">
        <f t="shared" si="2"/>
        <v>99.50047800020334</v>
      </c>
    </row>
    <row r="80" spans="1:7" ht="12.75">
      <c r="A80" s="21" t="s">
        <v>29</v>
      </c>
      <c r="B80" s="22" t="s">
        <v>79</v>
      </c>
      <c r="C80" s="26" t="s">
        <v>91</v>
      </c>
      <c r="D80" s="22" t="s">
        <v>30</v>
      </c>
      <c r="E80" s="23">
        <v>21092616.55</v>
      </c>
      <c r="F80" s="23">
        <v>20987254.29</v>
      </c>
      <c r="G80" s="24">
        <f>F80/E80*100</f>
        <v>99.50047800020334</v>
      </c>
    </row>
    <row r="81" spans="1:7" ht="12.75">
      <c r="A81" s="17" t="s">
        <v>92</v>
      </c>
      <c r="B81" s="18" t="s">
        <v>93</v>
      </c>
      <c r="C81" s="18"/>
      <c r="D81" s="18"/>
      <c r="E81" s="19">
        <f>E82</f>
        <v>1330331.39</v>
      </c>
      <c r="F81" s="19">
        <f>F82</f>
        <v>1330331.39</v>
      </c>
      <c r="G81" s="20">
        <f t="shared" si="2"/>
        <v>100</v>
      </c>
    </row>
    <row r="82" spans="1:7" ht="12.75">
      <c r="A82" s="17" t="s">
        <v>19</v>
      </c>
      <c r="B82" s="18" t="s">
        <v>93</v>
      </c>
      <c r="C82" s="18" t="s">
        <v>20</v>
      </c>
      <c r="D82" s="18"/>
      <c r="E82" s="19">
        <f aca="true" t="shared" si="6" ref="E82:F84">E83</f>
        <v>1330331.39</v>
      </c>
      <c r="F82" s="19">
        <f t="shared" si="6"/>
        <v>1330331.39</v>
      </c>
      <c r="G82" s="20">
        <f t="shared" si="2"/>
        <v>100</v>
      </c>
    </row>
    <row r="83" spans="1:7" ht="26.25" customHeight="1">
      <c r="A83" s="17" t="s">
        <v>64</v>
      </c>
      <c r="B83" s="18" t="s">
        <v>93</v>
      </c>
      <c r="C83" s="25" t="s">
        <v>65</v>
      </c>
      <c r="D83" s="18"/>
      <c r="E83" s="19">
        <f t="shared" si="6"/>
        <v>1330331.39</v>
      </c>
      <c r="F83" s="19">
        <f t="shared" si="6"/>
        <v>1330331.39</v>
      </c>
      <c r="G83" s="20">
        <f t="shared" si="2"/>
        <v>100</v>
      </c>
    </row>
    <row r="84" spans="1:7" ht="25.5" customHeight="1">
      <c r="A84" s="17" t="s">
        <v>27</v>
      </c>
      <c r="B84" s="18" t="s">
        <v>93</v>
      </c>
      <c r="C84" s="25" t="s">
        <v>65</v>
      </c>
      <c r="D84" s="18" t="s">
        <v>28</v>
      </c>
      <c r="E84" s="19">
        <f t="shared" si="6"/>
        <v>1330331.39</v>
      </c>
      <c r="F84" s="19">
        <f t="shared" si="6"/>
        <v>1330331.39</v>
      </c>
      <c r="G84" s="20">
        <f t="shared" si="2"/>
        <v>100</v>
      </c>
    </row>
    <row r="85" spans="1:7" ht="12.75">
      <c r="A85" s="21" t="s">
        <v>29</v>
      </c>
      <c r="B85" s="22" t="s">
        <v>93</v>
      </c>
      <c r="C85" s="26" t="s">
        <v>65</v>
      </c>
      <c r="D85" s="22" t="s">
        <v>30</v>
      </c>
      <c r="E85" s="23">
        <v>1330331.39</v>
      </c>
      <c r="F85" s="23">
        <v>1330331.39</v>
      </c>
      <c r="G85" s="24">
        <f t="shared" si="2"/>
        <v>100</v>
      </c>
    </row>
    <row r="86" spans="1:7" ht="12.75">
      <c r="A86" s="12" t="s">
        <v>94</v>
      </c>
      <c r="B86" s="13" t="s">
        <v>95</v>
      </c>
      <c r="C86" s="13"/>
      <c r="D86" s="13"/>
      <c r="E86" s="14">
        <f>E87+E93+E112</f>
        <v>77529389.18</v>
      </c>
      <c r="F86" s="14">
        <f>F87+F93+F112</f>
        <v>76104730.3</v>
      </c>
      <c r="G86" s="15">
        <f t="shared" si="2"/>
        <v>98.16242731296079</v>
      </c>
    </row>
    <row r="87" spans="1:7" ht="20.25" customHeight="1">
      <c r="A87" s="17" t="s">
        <v>96</v>
      </c>
      <c r="B87" s="18" t="s">
        <v>97</v>
      </c>
      <c r="C87" s="18"/>
      <c r="D87" s="18"/>
      <c r="E87" s="19">
        <f aca="true" t="shared" si="7" ref="E87:F89">E88</f>
        <v>700000</v>
      </c>
      <c r="F87" s="19">
        <f t="shared" si="7"/>
        <v>700000</v>
      </c>
      <c r="G87" s="20">
        <f t="shared" si="2"/>
        <v>100</v>
      </c>
    </row>
    <row r="88" spans="1:7" ht="43.5" customHeight="1">
      <c r="A88" s="17" t="s">
        <v>98</v>
      </c>
      <c r="B88" s="18" t="s">
        <v>97</v>
      </c>
      <c r="C88" s="25" t="s">
        <v>99</v>
      </c>
      <c r="D88" s="18"/>
      <c r="E88" s="19">
        <f t="shared" si="7"/>
        <v>700000</v>
      </c>
      <c r="F88" s="19">
        <f t="shared" si="7"/>
        <v>700000</v>
      </c>
      <c r="G88" s="20">
        <f t="shared" si="2"/>
        <v>100</v>
      </c>
    </row>
    <row r="89" spans="1:7" ht="12.75">
      <c r="A89" s="17" t="s">
        <v>100</v>
      </c>
      <c r="B89" s="18" t="s">
        <v>97</v>
      </c>
      <c r="C89" s="25" t="s">
        <v>101</v>
      </c>
      <c r="D89" s="18"/>
      <c r="E89" s="19">
        <f t="shared" si="7"/>
        <v>700000</v>
      </c>
      <c r="F89" s="19">
        <f t="shared" si="7"/>
        <v>700000</v>
      </c>
      <c r="G89" s="20">
        <f t="shared" si="2"/>
        <v>100</v>
      </c>
    </row>
    <row r="90" spans="1:7" ht="24.75" customHeight="1">
      <c r="A90" s="17" t="s">
        <v>102</v>
      </c>
      <c r="B90" s="18" t="s">
        <v>97</v>
      </c>
      <c r="C90" s="25" t="s">
        <v>103</v>
      </c>
      <c r="D90" s="18"/>
      <c r="E90" s="19">
        <f>E91</f>
        <v>700000</v>
      </c>
      <c r="F90" s="19">
        <f>F91</f>
        <v>700000</v>
      </c>
      <c r="G90" s="20">
        <f t="shared" si="2"/>
        <v>100</v>
      </c>
    </row>
    <row r="91" spans="1:7" ht="12.75">
      <c r="A91" s="17" t="s">
        <v>27</v>
      </c>
      <c r="B91" s="18" t="s">
        <v>97</v>
      </c>
      <c r="C91" s="25" t="s">
        <v>103</v>
      </c>
      <c r="D91" s="18" t="s">
        <v>28</v>
      </c>
      <c r="E91" s="19">
        <f>E92</f>
        <v>700000</v>
      </c>
      <c r="F91" s="19">
        <f>F92</f>
        <v>700000</v>
      </c>
      <c r="G91" s="20">
        <f t="shared" si="2"/>
        <v>100</v>
      </c>
    </row>
    <row r="92" spans="1:7" ht="12.75">
      <c r="A92" s="21" t="s">
        <v>29</v>
      </c>
      <c r="B92" s="22" t="s">
        <v>97</v>
      </c>
      <c r="C92" s="26" t="s">
        <v>103</v>
      </c>
      <c r="D92" s="22" t="s">
        <v>30</v>
      </c>
      <c r="E92" s="23">
        <v>700000</v>
      </c>
      <c r="F92" s="23">
        <v>700000</v>
      </c>
      <c r="G92" s="24">
        <f t="shared" si="2"/>
        <v>100</v>
      </c>
    </row>
    <row r="93" spans="1:7" ht="12.75">
      <c r="A93" s="17" t="s">
        <v>104</v>
      </c>
      <c r="B93" s="18" t="s">
        <v>105</v>
      </c>
      <c r="C93" s="18"/>
      <c r="D93" s="18"/>
      <c r="E93" s="19">
        <f>E94+E108</f>
        <v>10981646.64</v>
      </c>
      <c r="F93" s="19">
        <f>F94+F108</f>
        <v>10951646.64</v>
      </c>
      <c r="G93" s="20">
        <f t="shared" si="2"/>
        <v>99.72681692478861</v>
      </c>
    </row>
    <row r="94" spans="1:7" ht="25.5" customHeight="1">
      <c r="A94" s="17" t="s">
        <v>106</v>
      </c>
      <c r="B94" s="18" t="s">
        <v>105</v>
      </c>
      <c r="C94" s="25" t="s">
        <v>107</v>
      </c>
      <c r="D94" s="18"/>
      <c r="E94" s="19">
        <f>E95+E99</f>
        <v>10206640.64</v>
      </c>
      <c r="F94" s="19">
        <f>F95+F99</f>
        <v>10176640.64</v>
      </c>
      <c r="G94" s="20">
        <f t="shared" si="2"/>
        <v>99.70607371163408</v>
      </c>
    </row>
    <row r="95" spans="1:7" ht="19.5" customHeight="1">
      <c r="A95" s="17" t="s">
        <v>108</v>
      </c>
      <c r="B95" s="18" t="s">
        <v>105</v>
      </c>
      <c r="C95" s="25" t="s">
        <v>109</v>
      </c>
      <c r="D95" s="18"/>
      <c r="E95" s="19">
        <f>E96</f>
        <v>1596367.06</v>
      </c>
      <c r="F95" s="19">
        <f>F96</f>
        <v>1566367.06</v>
      </c>
      <c r="G95" s="20">
        <f t="shared" si="2"/>
        <v>98.12073295974923</v>
      </c>
    </row>
    <row r="96" spans="1:7" ht="45.75" customHeight="1">
      <c r="A96" s="17" t="s">
        <v>110</v>
      </c>
      <c r="B96" s="18" t="s">
        <v>105</v>
      </c>
      <c r="C96" s="25" t="s">
        <v>111</v>
      </c>
      <c r="D96" s="18"/>
      <c r="E96" s="19">
        <f>E97</f>
        <v>1596367.06</v>
      </c>
      <c r="F96" s="19">
        <f>F97</f>
        <v>1566367.06</v>
      </c>
      <c r="G96" s="20">
        <f t="shared" si="2"/>
        <v>98.12073295974923</v>
      </c>
    </row>
    <row r="97" spans="1:7" ht="27" customHeight="1">
      <c r="A97" s="17" t="s">
        <v>27</v>
      </c>
      <c r="B97" s="18" t="s">
        <v>105</v>
      </c>
      <c r="C97" s="25" t="s">
        <v>111</v>
      </c>
      <c r="D97" s="18" t="s">
        <v>28</v>
      </c>
      <c r="E97" s="19">
        <f>E98</f>
        <v>1596367.06</v>
      </c>
      <c r="F97" s="19">
        <f>F98</f>
        <v>1566367.06</v>
      </c>
      <c r="G97" s="20">
        <f>F96/E96%</f>
        <v>98.12073295974923</v>
      </c>
    </row>
    <row r="98" spans="1:7" ht="26.25" customHeight="1">
      <c r="A98" s="21" t="s">
        <v>29</v>
      </c>
      <c r="B98" s="22" t="s">
        <v>105</v>
      </c>
      <c r="C98" s="26" t="s">
        <v>111</v>
      </c>
      <c r="D98" s="22" t="s">
        <v>30</v>
      </c>
      <c r="E98" s="23">
        <v>1596367.06</v>
      </c>
      <c r="F98" s="23">
        <v>1566367.06</v>
      </c>
      <c r="G98" s="24">
        <f aca="true" t="shared" si="8" ref="G98:G161">F98/E98%</f>
        <v>98.12073295974923</v>
      </c>
    </row>
    <row r="99" spans="1:7" ht="27.75" customHeight="1">
      <c r="A99" s="17" t="s">
        <v>112</v>
      </c>
      <c r="B99" s="18" t="s">
        <v>105</v>
      </c>
      <c r="C99" s="25" t="s">
        <v>113</v>
      </c>
      <c r="D99" s="18"/>
      <c r="E99" s="19">
        <f>E100+E105</f>
        <v>8610273.58</v>
      </c>
      <c r="F99" s="19">
        <f>F100+F105</f>
        <v>8610273.58</v>
      </c>
      <c r="G99" s="20">
        <f t="shared" si="8"/>
        <v>100</v>
      </c>
    </row>
    <row r="100" spans="1:7" ht="26.25" customHeight="1">
      <c r="A100" s="17" t="s">
        <v>114</v>
      </c>
      <c r="B100" s="18" t="s">
        <v>105</v>
      </c>
      <c r="C100" s="25" t="s">
        <v>115</v>
      </c>
      <c r="D100" s="18"/>
      <c r="E100" s="19">
        <f>E101+E103</f>
        <v>5117265.62</v>
      </c>
      <c r="F100" s="19">
        <f>F101+F103</f>
        <v>5117265.62</v>
      </c>
      <c r="G100" s="20">
        <f t="shared" si="8"/>
        <v>100</v>
      </c>
    </row>
    <row r="101" spans="1:7" ht="28.5" customHeight="1">
      <c r="A101" s="17" t="s">
        <v>27</v>
      </c>
      <c r="B101" s="18" t="s">
        <v>105</v>
      </c>
      <c r="C101" s="25" t="s">
        <v>115</v>
      </c>
      <c r="D101" s="18" t="s">
        <v>28</v>
      </c>
      <c r="E101" s="19">
        <f>E102</f>
        <v>1287576.62</v>
      </c>
      <c r="F101" s="19">
        <f>F102</f>
        <v>1287576.62</v>
      </c>
      <c r="G101" s="20">
        <f t="shared" si="8"/>
        <v>100</v>
      </c>
    </row>
    <row r="102" spans="1:7" ht="31.5" customHeight="1">
      <c r="A102" s="21" t="s">
        <v>29</v>
      </c>
      <c r="B102" s="22" t="s">
        <v>105</v>
      </c>
      <c r="C102" s="26" t="s">
        <v>115</v>
      </c>
      <c r="D102" s="22" t="s">
        <v>30</v>
      </c>
      <c r="E102" s="23">
        <v>1287576.62</v>
      </c>
      <c r="F102" s="23">
        <v>1287576.62</v>
      </c>
      <c r="G102" s="24">
        <f t="shared" si="8"/>
        <v>100</v>
      </c>
    </row>
    <row r="103" spans="1:7" ht="22.5" customHeight="1">
      <c r="A103" s="17" t="s">
        <v>31</v>
      </c>
      <c r="B103" s="18" t="s">
        <v>105</v>
      </c>
      <c r="C103" s="25" t="s">
        <v>115</v>
      </c>
      <c r="D103" s="18" t="s">
        <v>32</v>
      </c>
      <c r="E103" s="19">
        <f>E104</f>
        <v>3829689</v>
      </c>
      <c r="F103" s="19">
        <f>F104</f>
        <v>3829689</v>
      </c>
      <c r="G103" s="20">
        <f t="shared" si="8"/>
        <v>100</v>
      </c>
    </row>
    <row r="104" spans="1:7" ht="48" customHeight="1">
      <c r="A104" s="21" t="s">
        <v>116</v>
      </c>
      <c r="B104" s="22" t="s">
        <v>105</v>
      </c>
      <c r="C104" s="26" t="s">
        <v>115</v>
      </c>
      <c r="D104" s="22" t="s">
        <v>117</v>
      </c>
      <c r="E104" s="23">
        <v>3829689</v>
      </c>
      <c r="F104" s="23">
        <v>3829689</v>
      </c>
      <c r="G104" s="24">
        <f t="shared" si="8"/>
        <v>100</v>
      </c>
    </row>
    <row r="105" spans="1:7" ht="42" customHeight="1">
      <c r="A105" s="17" t="s">
        <v>118</v>
      </c>
      <c r="B105" s="18" t="s">
        <v>105</v>
      </c>
      <c r="C105" s="25" t="s">
        <v>119</v>
      </c>
      <c r="D105" s="18"/>
      <c r="E105" s="19">
        <f>E106</f>
        <v>3493007.96</v>
      </c>
      <c r="F105" s="19">
        <f>F106</f>
        <v>3493007.96</v>
      </c>
      <c r="G105" s="20">
        <f t="shared" si="8"/>
        <v>100</v>
      </c>
    </row>
    <row r="106" spans="1:7" ht="12.75">
      <c r="A106" s="17" t="s">
        <v>27</v>
      </c>
      <c r="B106" s="18" t="s">
        <v>105</v>
      </c>
      <c r="C106" s="25" t="s">
        <v>119</v>
      </c>
      <c r="D106" s="18" t="s">
        <v>28</v>
      </c>
      <c r="E106" s="19">
        <f>E107</f>
        <v>3493007.96</v>
      </c>
      <c r="F106" s="19">
        <f>F107</f>
        <v>3493007.96</v>
      </c>
      <c r="G106" s="20">
        <f t="shared" si="8"/>
        <v>100</v>
      </c>
    </row>
    <row r="107" spans="1:7" ht="12.75">
      <c r="A107" s="21" t="s">
        <v>29</v>
      </c>
      <c r="B107" s="22" t="s">
        <v>105</v>
      </c>
      <c r="C107" s="26" t="s">
        <v>119</v>
      </c>
      <c r="D107" s="22" t="s">
        <v>30</v>
      </c>
      <c r="E107" s="23">
        <v>3493007.96</v>
      </c>
      <c r="F107" s="23">
        <v>3493007.96</v>
      </c>
      <c r="G107" s="24">
        <f>F107/E107%</f>
        <v>100</v>
      </c>
    </row>
    <row r="108" spans="1:7" ht="12.75">
      <c r="A108" s="17" t="s">
        <v>120</v>
      </c>
      <c r="B108" s="18" t="s">
        <v>105</v>
      </c>
      <c r="C108" s="25" t="s">
        <v>121</v>
      </c>
      <c r="D108" s="18"/>
      <c r="E108" s="19">
        <f>E110</f>
        <v>775006</v>
      </c>
      <c r="F108" s="19">
        <f>F110</f>
        <v>775006</v>
      </c>
      <c r="G108" s="20">
        <f t="shared" si="8"/>
        <v>100</v>
      </c>
    </row>
    <row r="109" spans="1:7" ht="12.75">
      <c r="A109" s="17" t="s">
        <v>64</v>
      </c>
      <c r="B109" s="18" t="s">
        <v>105</v>
      </c>
      <c r="C109" s="25" t="s">
        <v>122</v>
      </c>
      <c r="D109" s="18"/>
      <c r="E109" s="19">
        <f>E110</f>
        <v>775006</v>
      </c>
      <c r="F109" s="19">
        <f>F110</f>
        <v>775006</v>
      </c>
      <c r="G109" s="19">
        <f>G110</f>
        <v>100</v>
      </c>
    </row>
    <row r="110" spans="1:7" ht="12.75">
      <c r="A110" s="17" t="s">
        <v>43</v>
      </c>
      <c r="B110" s="18" t="s">
        <v>105</v>
      </c>
      <c r="C110" s="25" t="s">
        <v>122</v>
      </c>
      <c r="D110" s="18" t="s">
        <v>44</v>
      </c>
      <c r="E110" s="19">
        <f>E111</f>
        <v>775006</v>
      </c>
      <c r="F110" s="19">
        <f>F111</f>
        <v>775006</v>
      </c>
      <c r="G110" s="20">
        <f t="shared" si="8"/>
        <v>100</v>
      </c>
    </row>
    <row r="111" spans="1:7" ht="12.75">
      <c r="A111" s="21" t="s">
        <v>45</v>
      </c>
      <c r="B111" s="22" t="s">
        <v>105</v>
      </c>
      <c r="C111" s="26" t="s">
        <v>122</v>
      </c>
      <c r="D111" s="22" t="s">
        <v>46</v>
      </c>
      <c r="E111" s="23">
        <v>775006</v>
      </c>
      <c r="F111" s="23">
        <v>775006</v>
      </c>
      <c r="G111" s="24">
        <f t="shared" si="8"/>
        <v>100</v>
      </c>
    </row>
    <row r="112" spans="1:7" ht="18.75" customHeight="1">
      <c r="A112" s="17" t="s">
        <v>123</v>
      </c>
      <c r="B112" s="18" t="s">
        <v>124</v>
      </c>
      <c r="C112" s="18"/>
      <c r="D112" s="18"/>
      <c r="E112" s="19">
        <f>E113+E135+E139</f>
        <v>65847742.54</v>
      </c>
      <c r="F112" s="19">
        <f>F113+F135+F139</f>
        <v>64453083.66</v>
      </c>
      <c r="G112" s="20">
        <f t="shared" si="8"/>
        <v>97.88199439160303</v>
      </c>
    </row>
    <row r="113" spans="1:7" ht="12.75">
      <c r="A113" s="17" t="s">
        <v>98</v>
      </c>
      <c r="B113" s="18" t="s">
        <v>124</v>
      </c>
      <c r="C113" s="25" t="s">
        <v>99</v>
      </c>
      <c r="D113" s="18"/>
      <c r="E113" s="19">
        <f>E114</f>
        <v>64092641.74</v>
      </c>
      <c r="F113" s="19">
        <f>F114</f>
        <v>62811283.66</v>
      </c>
      <c r="G113" s="20">
        <f t="shared" si="8"/>
        <v>98.00077193697523</v>
      </c>
    </row>
    <row r="114" spans="1:7" ht="27" customHeight="1">
      <c r="A114" s="17" t="s">
        <v>125</v>
      </c>
      <c r="B114" s="18" t="s">
        <v>124</v>
      </c>
      <c r="C114" s="25" t="s">
        <v>126</v>
      </c>
      <c r="D114" s="18"/>
      <c r="E114" s="19">
        <f>E115+E120+E123+E126+E129+E132</f>
        <v>64092641.74</v>
      </c>
      <c r="F114" s="19">
        <f>F115+F120+F123+F126+F129+F132</f>
        <v>62811283.66</v>
      </c>
      <c r="G114" s="20">
        <f t="shared" si="8"/>
        <v>98.00077193697523</v>
      </c>
    </row>
    <row r="115" spans="1:7" ht="26.25" customHeight="1">
      <c r="A115" s="17" t="s">
        <v>127</v>
      </c>
      <c r="B115" s="18" t="s">
        <v>124</v>
      </c>
      <c r="C115" s="25" t="s">
        <v>128</v>
      </c>
      <c r="D115" s="18"/>
      <c r="E115" s="19">
        <f>E116+E118</f>
        <v>24009727.03</v>
      </c>
      <c r="F115" s="19">
        <f>F116+F118</f>
        <v>22728368.95</v>
      </c>
      <c r="G115" s="20">
        <f t="shared" si="8"/>
        <v>94.66317097899967</v>
      </c>
    </row>
    <row r="116" spans="1:7" ht="27" customHeight="1">
      <c r="A116" s="17" t="s">
        <v>27</v>
      </c>
      <c r="B116" s="18" t="s">
        <v>124</v>
      </c>
      <c r="C116" s="25" t="s">
        <v>128</v>
      </c>
      <c r="D116" s="18" t="s">
        <v>28</v>
      </c>
      <c r="E116" s="19">
        <f>E117</f>
        <v>23464727.03</v>
      </c>
      <c r="F116" s="19">
        <f>F117</f>
        <v>22183368.95</v>
      </c>
      <c r="G116" s="20">
        <f t="shared" si="8"/>
        <v>94.5392159117736</v>
      </c>
    </row>
    <row r="117" spans="1:7" ht="12.75">
      <c r="A117" s="21" t="s">
        <v>29</v>
      </c>
      <c r="B117" s="22" t="s">
        <v>124</v>
      </c>
      <c r="C117" s="26" t="s">
        <v>128</v>
      </c>
      <c r="D117" s="22" t="s">
        <v>30</v>
      </c>
      <c r="E117" s="23">
        <v>23464727.03</v>
      </c>
      <c r="F117" s="23">
        <v>22183368.95</v>
      </c>
      <c r="G117" s="24">
        <f t="shared" si="8"/>
        <v>94.5392159117736</v>
      </c>
    </row>
    <row r="118" spans="1:7" ht="12.75">
      <c r="A118" s="17" t="s">
        <v>31</v>
      </c>
      <c r="B118" s="18" t="s">
        <v>124</v>
      </c>
      <c r="C118" s="25" t="s">
        <v>128</v>
      </c>
      <c r="D118" s="18" t="s">
        <v>32</v>
      </c>
      <c r="E118" s="19">
        <f>E119</f>
        <v>545000</v>
      </c>
      <c r="F118" s="19">
        <f>F119</f>
        <v>545000</v>
      </c>
      <c r="G118" s="20">
        <f t="shared" si="8"/>
        <v>100</v>
      </c>
    </row>
    <row r="119" spans="1:7" ht="12.75">
      <c r="A119" s="21" t="s">
        <v>33</v>
      </c>
      <c r="B119" s="22" t="s">
        <v>124</v>
      </c>
      <c r="C119" s="26" t="s">
        <v>128</v>
      </c>
      <c r="D119" s="22" t="s">
        <v>34</v>
      </c>
      <c r="E119" s="23">
        <v>545000</v>
      </c>
      <c r="F119" s="23">
        <v>545000</v>
      </c>
      <c r="G119" s="24">
        <f t="shared" si="8"/>
        <v>100</v>
      </c>
    </row>
    <row r="120" spans="1:7" ht="12.75">
      <c r="A120" s="17" t="s">
        <v>129</v>
      </c>
      <c r="B120" s="18" t="s">
        <v>124</v>
      </c>
      <c r="C120" s="25" t="s">
        <v>130</v>
      </c>
      <c r="D120" s="18"/>
      <c r="E120" s="19">
        <f>E121</f>
        <v>900901.4</v>
      </c>
      <c r="F120" s="19">
        <f>F121</f>
        <v>900901.4</v>
      </c>
      <c r="G120" s="20">
        <f t="shared" si="8"/>
        <v>99.99999999999999</v>
      </c>
    </row>
    <row r="121" spans="1:7" ht="12.75">
      <c r="A121" s="17" t="s">
        <v>27</v>
      </c>
      <c r="B121" s="18" t="s">
        <v>124</v>
      </c>
      <c r="C121" s="25" t="s">
        <v>130</v>
      </c>
      <c r="D121" s="18" t="s">
        <v>28</v>
      </c>
      <c r="E121" s="19">
        <f>E122</f>
        <v>900901.4</v>
      </c>
      <c r="F121" s="19">
        <f>F122</f>
        <v>900901.4</v>
      </c>
      <c r="G121" s="20">
        <f t="shared" si="8"/>
        <v>99.99999999999999</v>
      </c>
    </row>
    <row r="122" spans="1:7" ht="12.75">
      <c r="A122" s="21" t="s">
        <v>29</v>
      </c>
      <c r="B122" s="22" t="s">
        <v>124</v>
      </c>
      <c r="C122" s="26" t="s">
        <v>130</v>
      </c>
      <c r="D122" s="22" t="s">
        <v>30</v>
      </c>
      <c r="E122" s="23">
        <v>900901.4</v>
      </c>
      <c r="F122" s="23">
        <v>900901.4</v>
      </c>
      <c r="G122" s="24">
        <f t="shared" si="8"/>
        <v>99.99999999999999</v>
      </c>
    </row>
    <row r="123" spans="1:7" ht="35.25" customHeight="1">
      <c r="A123" s="17" t="s">
        <v>131</v>
      </c>
      <c r="B123" s="18" t="s">
        <v>124</v>
      </c>
      <c r="C123" s="25" t="s">
        <v>132</v>
      </c>
      <c r="D123" s="18"/>
      <c r="E123" s="19">
        <f>E124</f>
        <v>453874.51</v>
      </c>
      <c r="F123" s="19">
        <f>F124</f>
        <v>453874.51</v>
      </c>
      <c r="G123" s="20">
        <f t="shared" si="8"/>
        <v>100</v>
      </c>
    </row>
    <row r="124" spans="1:7" ht="12.75">
      <c r="A124" s="17" t="s">
        <v>27</v>
      </c>
      <c r="B124" s="18" t="s">
        <v>124</v>
      </c>
      <c r="C124" s="25" t="s">
        <v>132</v>
      </c>
      <c r="D124" s="18" t="s">
        <v>28</v>
      </c>
      <c r="E124" s="19">
        <f>E125</f>
        <v>453874.51</v>
      </c>
      <c r="F124" s="19">
        <f>F125</f>
        <v>453874.51</v>
      </c>
      <c r="G124" s="20">
        <f t="shared" si="8"/>
        <v>100</v>
      </c>
    </row>
    <row r="125" spans="1:7" ht="28.5" customHeight="1">
      <c r="A125" s="21" t="s">
        <v>29</v>
      </c>
      <c r="B125" s="22" t="s">
        <v>124</v>
      </c>
      <c r="C125" s="26" t="s">
        <v>132</v>
      </c>
      <c r="D125" s="22" t="s">
        <v>30</v>
      </c>
      <c r="E125" s="23">
        <v>453874.51</v>
      </c>
      <c r="F125" s="23">
        <v>453874.51</v>
      </c>
      <c r="G125" s="24">
        <f t="shared" si="8"/>
        <v>100</v>
      </c>
    </row>
    <row r="126" spans="1:7" ht="33" customHeight="1">
      <c r="A126" s="17" t="s">
        <v>133</v>
      </c>
      <c r="B126" s="18" t="s">
        <v>124</v>
      </c>
      <c r="C126" s="25" t="s">
        <v>134</v>
      </c>
      <c r="D126" s="18"/>
      <c r="E126" s="19">
        <f>E127</f>
        <v>6513257.52</v>
      </c>
      <c r="F126" s="19">
        <f>F127</f>
        <v>6513257.52</v>
      </c>
      <c r="G126" s="20">
        <f t="shared" si="8"/>
        <v>100</v>
      </c>
    </row>
    <row r="127" spans="1:7" ht="22.5" customHeight="1">
      <c r="A127" s="17" t="s">
        <v>27</v>
      </c>
      <c r="B127" s="18" t="s">
        <v>124</v>
      </c>
      <c r="C127" s="25" t="s">
        <v>134</v>
      </c>
      <c r="D127" s="18" t="s">
        <v>28</v>
      </c>
      <c r="E127" s="19">
        <f>E128</f>
        <v>6513257.52</v>
      </c>
      <c r="F127" s="19">
        <f>F128</f>
        <v>6513257.52</v>
      </c>
      <c r="G127" s="20">
        <f t="shared" si="8"/>
        <v>100</v>
      </c>
    </row>
    <row r="128" spans="1:7" ht="12.75">
      <c r="A128" s="21" t="s">
        <v>29</v>
      </c>
      <c r="B128" s="22" t="s">
        <v>124</v>
      </c>
      <c r="C128" s="26" t="s">
        <v>134</v>
      </c>
      <c r="D128" s="22" t="s">
        <v>30</v>
      </c>
      <c r="E128" s="23">
        <v>6513257.52</v>
      </c>
      <c r="F128" s="23">
        <v>6513257.52</v>
      </c>
      <c r="G128" s="24">
        <f t="shared" si="8"/>
        <v>100</v>
      </c>
    </row>
    <row r="129" spans="1:7" ht="36" customHeight="1">
      <c r="A129" s="17" t="s">
        <v>135</v>
      </c>
      <c r="B129" s="18" t="s">
        <v>124</v>
      </c>
      <c r="C129" s="25" t="s">
        <v>136</v>
      </c>
      <c r="D129" s="18"/>
      <c r="E129" s="19">
        <f>E130</f>
        <v>2214881.28</v>
      </c>
      <c r="F129" s="19">
        <f>F130</f>
        <v>2214881.28</v>
      </c>
      <c r="G129" s="20">
        <f t="shared" si="8"/>
        <v>99.99999999999999</v>
      </c>
    </row>
    <row r="130" spans="1:7" ht="25.5" customHeight="1">
      <c r="A130" s="17" t="s">
        <v>27</v>
      </c>
      <c r="B130" s="18" t="s">
        <v>124</v>
      </c>
      <c r="C130" s="25" t="s">
        <v>136</v>
      </c>
      <c r="D130" s="18" t="s">
        <v>28</v>
      </c>
      <c r="E130" s="19">
        <f>E131</f>
        <v>2214881.28</v>
      </c>
      <c r="F130" s="19">
        <f>F131</f>
        <v>2214881.28</v>
      </c>
      <c r="G130" s="20">
        <f t="shared" si="8"/>
        <v>99.99999999999999</v>
      </c>
    </row>
    <row r="131" spans="1:7" ht="12.75">
      <c r="A131" s="21" t="s">
        <v>29</v>
      </c>
      <c r="B131" s="22" t="s">
        <v>124</v>
      </c>
      <c r="C131" s="26" t="s">
        <v>136</v>
      </c>
      <c r="D131" s="22" t="s">
        <v>30</v>
      </c>
      <c r="E131" s="23">
        <v>2214881.28</v>
      </c>
      <c r="F131" s="23">
        <v>2214881.28</v>
      </c>
      <c r="G131" s="24">
        <f t="shared" si="8"/>
        <v>99.99999999999999</v>
      </c>
    </row>
    <row r="132" spans="1:7" ht="47.25" customHeight="1">
      <c r="A132" s="17" t="s">
        <v>137</v>
      </c>
      <c r="B132" s="18" t="s">
        <v>124</v>
      </c>
      <c r="C132" s="25" t="s">
        <v>138</v>
      </c>
      <c r="D132" s="18"/>
      <c r="E132" s="19">
        <f>E133</f>
        <v>30000000</v>
      </c>
      <c r="F132" s="19">
        <f>F133</f>
        <v>30000000</v>
      </c>
      <c r="G132" s="20">
        <f t="shared" si="8"/>
        <v>100</v>
      </c>
    </row>
    <row r="133" spans="1:7" ht="26.25" customHeight="1">
      <c r="A133" s="17" t="s">
        <v>27</v>
      </c>
      <c r="B133" s="18" t="s">
        <v>124</v>
      </c>
      <c r="C133" s="25" t="s">
        <v>138</v>
      </c>
      <c r="D133" s="18" t="s">
        <v>28</v>
      </c>
      <c r="E133" s="19">
        <f>E134</f>
        <v>30000000</v>
      </c>
      <c r="F133" s="19">
        <f>F134</f>
        <v>30000000</v>
      </c>
      <c r="G133" s="20">
        <f t="shared" si="8"/>
        <v>100</v>
      </c>
    </row>
    <row r="134" spans="1:7" ht="30.75" customHeight="1">
      <c r="A134" s="21" t="s">
        <v>29</v>
      </c>
      <c r="B134" s="22" t="s">
        <v>124</v>
      </c>
      <c r="C134" s="26" t="s">
        <v>138</v>
      </c>
      <c r="D134" s="22" t="s">
        <v>30</v>
      </c>
      <c r="E134" s="23">
        <v>30000000</v>
      </c>
      <c r="F134" s="23">
        <v>30000000</v>
      </c>
      <c r="G134" s="24">
        <f t="shared" si="8"/>
        <v>100</v>
      </c>
    </row>
    <row r="135" spans="1:7" ht="34.5" customHeight="1">
      <c r="A135" s="17" t="s">
        <v>139</v>
      </c>
      <c r="B135" s="18" t="s">
        <v>124</v>
      </c>
      <c r="C135" s="25" t="s">
        <v>140</v>
      </c>
      <c r="D135" s="18"/>
      <c r="E135" s="19">
        <f aca="true" t="shared" si="9" ref="E135:F137">E136</f>
        <v>450000</v>
      </c>
      <c r="F135" s="19">
        <f t="shared" si="9"/>
        <v>450000</v>
      </c>
      <c r="G135" s="20">
        <f t="shared" si="8"/>
        <v>100</v>
      </c>
    </row>
    <row r="136" spans="1:7" ht="26.25" customHeight="1">
      <c r="A136" s="17" t="s">
        <v>141</v>
      </c>
      <c r="B136" s="18" t="s">
        <v>124</v>
      </c>
      <c r="C136" s="25" t="s">
        <v>142</v>
      </c>
      <c r="D136" s="18"/>
      <c r="E136" s="19">
        <f t="shared" si="9"/>
        <v>450000</v>
      </c>
      <c r="F136" s="19">
        <f t="shared" si="9"/>
        <v>450000</v>
      </c>
      <c r="G136" s="20">
        <f t="shared" si="8"/>
        <v>100</v>
      </c>
    </row>
    <row r="137" spans="1:7" ht="12.75">
      <c r="A137" s="17" t="s">
        <v>27</v>
      </c>
      <c r="B137" s="18" t="s">
        <v>124</v>
      </c>
      <c r="C137" s="25" t="s">
        <v>142</v>
      </c>
      <c r="D137" s="18" t="s">
        <v>28</v>
      </c>
      <c r="E137" s="19">
        <f t="shared" si="9"/>
        <v>450000</v>
      </c>
      <c r="F137" s="19">
        <f t="shared" si="9"/>
        <v>450000</v>
      </c>
      <c r="G137" s="20">
        <f>F137/E137%</f>
        <v>100</v>
      </c>
    </row>
    <row r="138" spans="1:7" ht="12.75">
      <c r="A138" s="21" t="s">
        <v>29</v>
      </c>
      <c r="B138" s="22" t="s">
        <v>124</v>
      </c>
      <c r="C138" s="26" t="s">
        <v>142</v>
      </c>
      <c r="D138" s="22" t="s">
        <v>30</v>
      </c>
      <c r="E138" s="23">
        <v>450000</v>
      </c>
      <c r="F138" s="23">
        <v>450000</v>
      </c>
      <c r="G138" s="24">
        <f t="shared" si="8"/>
        <v>100</v>
      </c>
    </row>
    <row r="139" spans="1:7" ht="12.75">
      <c r="A139" s="17" t="s">
        <v>19</v>
      </c>
      <c r="B139" s="18" t="s">
        <v>124</v>
      </c>
      <c r="C139" s="25" t="s">
        <v>20</v>
      </c>
      <c r="D139" s="18"/>
      <c r="E139" s="19">
        <f>E140+E143</f>
        <v>1305100.8</v>
      </c>
      <c r="F139" s="19">
        <f>F140+F143</f>
        <v>1191800</v>
      </c>
      <c r="G139" s="20">
        <f t="shared" si="8"/>
        <v>91.31861692215651</v>
      </c>
    </row>
    <row r="140" spans="1:7" ht="12.75">
      <c r="A140" s="17" t="s">
        <v>143</v>
      </c>
      <c r="B140" s="18" t="s">
        <v>124</v>
      </c>
      <c r="C140" s="25" t="s">
        <v>144</v>
      </c>
      <c r="D140" s="18"/>
      <c r="E140" s="19">
        <f>E141</f>
        <v>59590</v>
      </c>
      <c r="F140" s="19">
        <f>F141</f>
        <v>59590</v>
      </c>
      <c r="G140" s="20">
        <f t="shared" si="8"/>
        <v>100</v>
      </c>
    </row>
    <row r="141" spans="1:7" ht="12.75">
      <c r="A141" s="17" t="s">
        <v>27</v>
      </c>
      <c r="B141" s="18" t="s">
        <v>124</v>
      </c>
      <c r="C141" s="25" t="s">
        <v>144</v>
      </c>
      <c r="D141" s="18" t="s">
        <v>28</v>
      </c>
      <c r="E141" s="19">
        <f>E142</f>
        <v>59590</v>
      </c>
      <c r="F141" s="19">
        <f>F142</f>
        <v>59590</v>
      </c>
      <c r="G141" s="20">
        <f t="shared" si="8"/>
        <v>100</v>
      </c>
    </row>
    <row r="142" spans="1:7" ht="32.25" customHeight="1">
      <c r="A142" s="21" t="s">
        <v>29</v>
      </c>
      <c r="B142" s="22" t="s">
        <v>124</v>
      </c>
      <c r="C142" s="26" t="s">
        <v>144</v>
      </c>
      <c r="D142" s="22" t="s">
        <v>30</v>
      </c>
      <c r="E142" s="23">
        <v>59590</v>
      </c>
      <c r="F142" s="23">
        <v>59590</v>
      </c>
      <c r="G142" s="24">
        <f t="shared" si="8"/>
        <v>100</v>
      </c>
    </row>
    <row r="143" spans="1:7" ht="12.75">
      <c r="A143" s="17" t="s">
        <v>145</v>
      </c>
      <c r="B143" s="18" t="s">
        <v>124</v>
      </c>
      <c r="C143" s="25" t="s">
        <v>146</v>
      </c>
      <c r="D143" s="18"/>
      <c r="E143" s="19">
        <f>E144</f>
        <v>1245510.8</v>
      </c>
      <c r="F143" s="19">
        <f>F144</f>
        <v>1132210</v>
      </c>
      <c r="G143" s="20">
        <f t="shared" si="8"/>
        <v>90.90326635465546</v>
      </c>
    </row>
    <row r="144" spans="1:7" ht="25.5" customHeight="1">
      <c r="A144" s="17" t="s">
        <v>27</v>
      </c>
      <c r="B144" s="18" t="s">
        <v>124</v>
      </c>
      <c r="C144" s="25" t="s">
        <v>146</v>
      </c>
      <c r="D144" s="18" t="s">
        <v>28</v>
      </c>
      <c r="E144" s="19">
        <f>E145</f>
        <v>1245510.8</v>
      </c>
      <c r="F144" s="19">
        <f>F145</f>
        <v>1132210</v>
      </c>
      <c r="G144" s="20">
        <f t="shared" si="8"/>
        <v>90.90326635465546</v>
      </c>
    </row>
    <row r="145" spans="1:7" ht="12.75">
      <c r="A145" s="21" t="s">
        <v>29</v>
      </c>
      <c r="B145" s="22" t="s">
        <v>124</v>
      </c>
      <c r="C145" s="26" t="s">
        <v>146</v>
      </c>
      <c r="D145" s="22" t="s">
        <v>30</v>
      </c>
      <c r="E145" s="23">
        <v>1245510.8</v>
      </c>
      <c r="F145" s="23">
        <v>1132210</v>
      </c>
      <c r="G145" s="24">
        <f t="shared" si="8"/>
        <v>90.90326635465546</v>
      </c>
    </row>
    <row r="146" spans="1:7" ht="12.75">
      <c r="A146" s="12" t="s">
        <v>147</v>
      </c>
      <c r="B146" s="13" t="s">
        <v>148</v>
      </c>
      <c r="C146" s="13"/>
      <c r="D146" s="13"/>
      <c r="E146" s="14">
        <f aca="true" t="shared" si="10" ref="E146:F150">E147</f>
        <v>1737692.47</v>
      </c>
      <c r="F146" s="14">
        <f t="shared" si="10"/>
        <v>1732040.47</v>
      </c>
      <c r="G146" s="15">
        <f t="shared" si="8"/>
        <v>99.67474106623712</v>
      </c>
    </row>
    <row r="147" spans="1:7" ht="12.75">
      <c r="A147" s="17" t="s">
        <v>149</v>
      </c>
      <c r="B147" s="18" t="s">
        <v>150</v>
      </c>
      <c r="C147" s="18"/>
      <c r="D147" s="18"/>
      <c r="E147" s="19">
        <f>E148+E154</f>
        <v>1737692.47</v>
      </c>
      <c r="F147" s="19">
        <f>F148+F154</f>
        <v>1732040.47</v>
      </c>
      <c r="G147" s="20">
        <f t="shared" si="8"/>
        <v>99.67474106623712</v>
      </c>
    </row>
    <row r="148" spans="1:7" ht="24" customHeight="1">
      <c r="A148" s="17" t="s">
        <v>151</v>
      </c>
      <c r="B148" s="18" t="s">
        <v>150</v>
      </c>
      <c r="C148" s="25" t="s">
        <v>152</v>
      </c>
      <c r="D148" s="18"/>
      <c r="E148" s="19">
        <f t="shared" si="10"/>
        <v>1696158</v>
      </c>
      <c r="F148" s="19">
        <f t="shared" si="10"/>
        <v>1690506</v>
      </c>
      <c r="G148" s="20">
        <f t="shared" si="8"/>
        <v>99.66677632626205</v>
      </c>
    </row>
    <row r="149" spans="1:7" ht="12.75">
      <c r="A149" s="17" t="s">
        <v>64</v>
      </c>
      <c r="B149" s="18" t="s">
        <v>150</v>
      </c>
      <c r="C149" s="25" t="s">
        <v>153</v>
      </c>
      <c r="D149" s="18"/>
      <c r="E149" s="19">
        <f>E150+E152</f>
        <v>1696158</v>
      </c>
      <c r="F149" s="19">
        <f>F150+F152</f>
        <v>1690506</v>
      </c>
      <c r="G149" s="20">
        <f t="shared" si="8"/>
        <v>99.66677632626205</v>
      </c>
    </row>
    <row r="150" spans="1:7" ht="24.75" customHeight="1">
      <c r="A150" s="17" t="s">
        <v>27</v>
      </c>
      <c r="B150" s="18" t="s">
        <v>150</v>
      </c>
      <c r="C150" s="25" t="s">
        <v>153</v>
      </c>
      <c r="D150" s="18" t="s">
        <v>28</v>
      </c>
      <c r="E150" s="19">
        <f t="shared" si="10"/>
        <v>1368358</v>
      </c>
      <c r="F150" s="19">
        <f t="shared" si="10"/>
        <v>1362706</v>
      </c>
      <c r="G150" s="20">
        <f t="shared" si="8"/>
        <v>99.58695019870531</v>
      </c>
    </row>
    <row r="151" spans="1:7" ht="12.75">
      <c r="A151" s="21" t="s">
        <v>29</v>
      </c>
      <c r="B151" s="22" t="s">
        <v>150</v>
      </c>
      <c r="C151" s="26" t="s">
        <v>153</v>
      </c>
      <c r="D151" s="22" t="s">
        <v>30</v>
      </c>
      <c r="E151" s="23">
        <v>1368358</v>
      </c>
      <c r="F151" s="23">
        <v>1362706</v>
      </c>
      <c r="G151" s="24">
        <f t="shared" si="8"/>
        <v>99.58695019870531</v>
      </c>
    </row>
    <row r="152" spans="1:7" ht="18" customHeight="1">
      <c r="A152" s="17" t="s">
        <v>43</v>
      </c>
      <c r="B152" s="18" t="s">
        <v>150</v>
      </c>
      <c r="C152" s="25" t="s">
        <v>153</v>
      </c>
      <c r="D152" s="18" t="s">
        <v>44</v>
      </c>
      <c r="E152" s="19">
        <f>E153</f>
        <v>327800</v>
      </c>
      <c r="F152" s="19">
        <f>F153</f>
        <v>327800</v>
      </c>
      <c r="G152" s="20">
        <f t="shared" si="8"/>
        <v>100</v>
      </c>
    </row>
    <row r="153" spans="1:7" ht="12.75">
      <c r="A153" s="21" t="s">
        <v>45</v>
      </c>
      <c r="B153" s="22" t="s">
        <v>150</v>
      </c>
      <c r="C153" s="26" t="s">
        <v>153</v>
      </c>
      <c r="D153" s="22" t="s">
        <v>46</v>
      </c>
      <c r="E153" s="23">
        <v>327800</v>
      </c>
      <c r="F153" s="23">
        <v>327800</v>
      </c>
      <c r="G153" s="24">
        <f t="shared" si="8"/>
        <v>100</v>
      </c>
    </row>
    <row r="154" spans="1:7" ht="27" customHeight="1">
      <c r="A154" s="17" t="s">
        <v>154</v>
      </c>
      <c r="B154" s="18" t="s">
        <v>150</v>
      </c>
      <c r="C154" s="25" t="s">
        <v>155</v>
      </c>
      <c r="D154" s="18"/>
      <c r="E154" s="19">
        <f>E155</f>
        <v>41534.47</v>
      </c>
      <c r="F154" s="19">
        <f>F155</f>
        <v>41534.47</v>
      </c>
      <c r="G154" s="20">
        <f t="shared" si="8"/>
        <v>100</v>
      </c>
    </row>
    <row r="155" spans="1:7" ht="36.75" customHeight="1">
      <c r="A155" s="17" t="s">
        <v>131</v>
      </c>
      <c r="B155" s="18" t="s">
        <v>150</v>
      </c>
      <c r="C155" s="25" t="s">
        <v>156</v>
      </c>
      <c r="D155" s="18"/>
      <c r="E155" s="19">
        <f>E156</f>
        <v>41534.47</v>
      </c>
      <c r="F155" s="19">
        <f>F156</f>
        <v>41534.47</v>
      </c>
      <c r="G155" s="20">
        <f t="shared" si="8"/>
        <v>100</v>
      </c>
    </row>
    <row r="156" spans="1:7" ht="12.75">
      <c r="A156" s="17" t="s">
        <v>27</v>
      </c>
      <c r="B156" s="18" t="s">
        <v>150</v>
      </c>
      <c r="C156" s="25" t="s">
        <v>156</v>
      </c>
      <c r="D156" s="18" t="s">
        <v>28</v>
      </c>
      <c r="E156" s="19">
        <f>E157</f>
        <v>41534.47</v>
      </c>
      <c r="F156" s="19">
        <f>F157</f>
        <v>41534.47</v>
      </c>
      <c r="G156" s="20">
        <f t="shared" si="8"/>
        <v>100</v>
      </c>
    </row>
    <row r="157" spans="1:7" ht="12.75">
      <c r="A157" s="21" t="s">
        <v>29</v>
      </c>
      <c r="B157" s="22" t="s">
        <v>150</v>
      </c>
      <c r="C157" s="26" t="s">
        <v>156</v>
      </c>
      <c r="D157" s="22" t="s">
        <v>30</v>
      </c>
      <c r="E157" s="23">
        <v>41534.47</v>
      </c>
      <c r="F157" s="23">
        <v>41534.47</v>
      </c>
      <c r="G157" s="24">
        <f t="shared" si="8"/>
        <v>100</v>
      </c>
    </row>
    <row r="158" spans="1:7" ht="12.75">
      <c r="A158" s="12" t="s">
        <v>157</v>
      </c>
      <c r="B158" s="13" t="s">
        <v>158</v>
      </c>
      <c r="C158" s="13"/>
      <c r="D158" s="13"/>
      <c r="E158" s="14">
        <f>E159</f>
        <v>2439750.4</v>
      </c>
      <c r="F158" s="14">
        <f>F159</f>
        <v>2439750.4</v>
      </c>
      <c r="G158" s="15">
        <f t="shared" si="8"/>
        <v>99.99999999999999</v>
      </c>
    </row>
    <row r="159" spans="1:7" ht="12.75">
      <c r="A159" s="17" t="s">
        <v>159</v>
      </c>
      <c r="B159" s="18" t="s">
        <v>160</v>
      </c>
      <c r="C159" s="18"/>
      <c r="D159" s="18"/>
      <c r="E159" s="19">
        <f>E160+E165</f>
        <v>2439750.4</v>
      </c>
      <c r="F159" s="19">
        <f>F160+F165</f>
        <v>2439750.4</v>
      </c>
      <c r="G159" s="20">
        <f t="shared" si="8"/>
        <v>99.99999999999999</v>
      </c>
    </row>
    <row r="160" spans="1:7" ht="12.75">
      <c r="A160" s="17" t="s">
        <v>98</v>
      </c>
      <c r="B160" s="18" t="s">
        <v>160</v>
      </c>
      <c r="C160" s="25" t="s">
        <v>99</v>
      </c>
      <c r="D160" s="18"/>
      <c r="E160" s="19">
        <f aca="true" t="shared" si="11" ref="E160:F163">E161</f>
        <v>2109038.4</v>
      </c>
      <c r="F160" s="19">
        <f t="shared" si="11"/>
        <v>2109038.4</v>
      </c>
      <c r="G160" s="20">
        <f t="shared" si="8"/>
        <v>100</v>
      </c>
    </row>
    <row r="161" spans="1:7" ht="36.75" customHeight="1">
      <c r="A161" s="17" t="s">
        <v>161</v>
      </c>
      <c r="B161" s="18" t="s">
        <v>160</v>
      </c>
      <c r="C161" s="25" t="s">
        <v>162</v>
      </c>
      <c r="D161" s="18"/>
      <c r="E161" s="19">
        <f t="shared" si="11"/>
        <v>2109038.4</v>
      </c>
      <c r="F161" s="19">
        <f t="shared" si="11"/>
        <v>2109038.4</v>
      </c>
      <c r="G161" s="20">
        <f t="shared" si="8"/>
        <v>100</v>
      </c>
    </row>
    <row r="162" spans="1:7" ht="27" customHeight="1">
      <c r="A162" s="17" t="s">
        <v>163</v>
      </c>
      <c r="B162" s="18" t="s">
        <v>160</v>
      </c>
      <c r="C162" s="25" t="s">
        <v>164</v>
      </c>
      <c r="D162" s="18"/>
      <c r="E162" s="19">
        <f t="shared" si="11"/>
        <v>2109038.4</v>
      </c>
      <c r="F162" s="19">
        <f t="shared" si="11"/>
        <v>2109038.4</v>
      </c>
      <c r="G162" s="20">
        <f aca="true" t="shared" si="12" ref="G162:G169">F162/E162%</f>
        <v>100</v>
      </c>
    </row>
    <row r="163" spans="1:7" ht="12.75">
      <c r="A163" s="17" t="s">
        <v>165</v>
      </c>
      <c r="B163" s="18" t="s">
        <v>160</v>
      </c>
      <c r="C163" s="25" t="s">
        <v>164</v>
      </c>
      <c r="D163" s="18" t="s">
        <v>166</v>
      </c>
      <c r="E163" s="19">
        <f t="shared" si="11"/>
        <v>2109038.4</v>
      </c>
      <c r="F163" s="19">
        <f t="shared" si="11"/>
        <v>2109038.4</v>
      </c>
      <c r="G163" s="20">
        <f t="shared" si="12"/>
        <v>100</v>
      </c>
    </row>
    <row r="164" spans="1:7" ht="12.75">
      <c r="A164" s="21" t="s">
        <v>167</v>
      </c>
      <c r="B164" s="22" t="s">
        <v>160</v>
      </c>
      <c r="C164" s="26" t="s">
        <v>164</v>
      </c>
      <c r="D164" s="22" t="s">
        <v>168</v>
      </c>
      <c r="E164" s="23">
        <v>2109038.4</v>
      </c>
      <c r="F164" s="23">
        <v>2109038.4</v>
      </c>
      <c r="G164" s="24">
        <f t="shared" si="12"/>
        <v>100</v>
      </c>
    </row>
    <row r="165" spans="1:7" ht="42.75" customHeight="1">
      <c r="A165" s="17" t="s">
        <v>19</v>
      </c>
      <c r="B165" s="18" t="s">
        <v>160</v>
      </c>
      <c r="C165" s="25" t="s">
        <v>20</v>
      </c>
      <c r="D165" s="18"/>
      <c r="E165" s="19">
        <f aca="true" t="shared" si="13" ref="E165:F167">E166</f>
        <v>330712</v>
      </c>
      <c r="F165" s="19">
        <f t="shared" si="13"/>
        <v>330712</v>
      </c>
      <c r="G165" s="20">
        <f t="shared" si="12"/>
        <v>100</v>
      </c>
    </row>
    <row r="166" spans="1:7" ht="15" customHeight="1">
      <c r="A166" s="17" t="s">
        <v>169</v>
      </c>
      <c r="B166" s="18" t="s">
        <v>160</v>
      </c>
      <c r="C166" s="25" t="s">
        <v>170</v>
      </c>
      <c r="D166" s="18"/>
      <c r="E166" s="19">
        <f t="shared" si="13"/>
        <v>330712</v>
      </c>
      <c r="F166" s="19">
        <f t="shared" si="13"/>
        <v>330712</v>
      </c>
      <c r="G166" s="20">
        <f t="shared" si="12"/>
        <v>100</v>
      </c>
    </row>
    <row r="167" spans="1:7" ht="12.75">
      <c r="A167" s="17" t="s">
        <v>165</v>
      </c>
      <c r="B167" s="18" t="s">
        <v>160</v>
      </c>
      <c r="C167" s="25" t="s">
        <v>170</v>
      </c>
      <c r="D167" s="18" t="s">
        <v>166</v>
      </c>
      <c r="E167" s="19">
        <f t="shared" si="13"/>
        <v>330712</v>
      </c>
      <c r="F167" s="19">
        <f t="shared" si="13"/>
        <v>330712</v>
      </c>
      <c r="G167" s="20">
        <f t="shared" si="12"/>
        <v>100</v>
      </c>
    </row>
    <row r="168" spans="1:7" ht="12.75">
      <c r="A168" s="21" t="s">
        <v>171</v>
      </c>
      <c r="B168" s="22" t="s">
        <v>160</v>
      </c>
      <c r="C168" s="26" t="s">
        <v>170</v>
      </c>
      <c r="D168" s="22" t="s">
        <v>172</v>
      </c>
      <c r="E168" s="23">
        <v>330712</v>
      </c>
      <c r="F168" s="23">
        <v>330712</v>
      </c>
      <c r="G168" s="24">
        <f t="shared" si="12"/>
        <v>100</v>
      </c>
    </row>
    <row r="169" spans="1:7" ht="12.75">
      <c r="A169" s="27" t="s">
        <v>173</v>
      </c>
      <c r="B169" s="28"/>
      <c r="C169" s="28"/>
      <c r="D169" s="28"/>
      <c r="E169" s="10">
        <f>E14+E47+E62+E86+E146+E158</f>
        <v>123720263.11000001</v>
      </c>
      <c r="F169" s="10">
        <f>F14+F47+F62+F86+F146+F158</f>
        <v>121437507.43</v>
      </c>
      <c r="G169" s="11">
        <f t="shared" si="12"/>
        <v>98.15490557276749</v>
      </c>
    </row>
  </sheetData>
  <sheetProtection selectLockedCells="1" selectUnlockedCells="1"/>
  <mergeCells count="11">
    <mergeCell ref="A6:G6"/>
    <mergeCell ref="A7:G7"/>
    <mergeCell ref="A8:G8"/>
    <mergeCell ref="A9:G9"/>
    <mergeCell ref="A10:A11"/>
    <mergeCell ref="B10:B11"/>
    <mergeCell ref="C10:C11"/>
    <mergeCell ref="D10:D11"/>
    <mergeCell ref="E10:E11"/>
    <mergeCell ref="F10:F11"/>
    <mergeCell ref="G10:G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2019-05-07T05:20:18Z</cp:lastPrinted>
  <dcterms:created xsi:type="dcterms:W3CDTF">1996-10-08T23:32:33Z</dcterms:created>
  <dcterms:modified xsi:type="dcterms:W3CDTF">2020-06-04T12:17:00Z</dcterms:modified>
  <cp:category/>
  <cp:version/>
  <cp:contentType/>
  <cp:contentStatus/>
  <cp:revision>1</cp:revision>
</cp:coreProperties>
</file>