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<sst xmlns="http://schemas.openxmlformats.org/spreadsheetml/2006/main" count="336" uniqueCount="134">
  <si>
    <t>Приложение № 5 к Решению Городской Думы</t>
  </si>
  <si>
    <t>городского поселения "Город Таруса"</t>
  </si>
  <si>
    <t xml:space="preserve"> От  «03» июня 2020 №24</t>
  </si>
  <si>
    <t xml:space="preserve">Исполнение расходов городского поселения "Город Таруса" по целевым статьям, группам и подгруппам видов </t>
  </si>
  <si>
    <t>расходов классификации расходов бюджета за  2019 год</t>
  </si>
  <si>
    <t xml:space="preserve">Наименование показателя
</t>
  </si>
  <si>
    <t>Целевая
статья</t>
  </si>
  <si>
    <t>Группы и подгруппы видов расходов</t>
  </si>
  <si>
    <t>уточненная роспиь на 2019 год</t>
  </si>
  <si>
    <t>исполнено на 01.01.2020г</t>
  </si>
  <si>
    <t>% исполнения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</si>
  <si>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</si>
  <si>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</si>
  <si>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</si>
  <si>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</si>
  <si>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05 2 00 00000</t>
  </si>
  <si>
    <t>Основное мероприятие "Взнос в фонд капитального ремонта по муниципальному имуществу"</t>
  </si>
  <si>
    <t>05 2 00 00920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</si>
  <si>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</si>
  <si>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</si>
  <si>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</si>
  <si>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</si>
  <si>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</si>
  <si>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05 5 00 00000</t>
  </si>
  <si>
    <t>Субсидия на реализацию мероприятий по подпрограмме "Обеспечение жильем молодых семей"</t>
  </si>
  <si>
    <t>05 5 00 L4970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</si>
  <si>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</si>
  <si>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</si>
  <si>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</si>
  <si>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</si>
  <si>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"Благоустройство территории городского поселения "Город Таруса" на 2019-2021 годы"</t>
  </si>
  <si>
    <t>05 Г  00 00000</t>
  </si>
  <si>
    <t>Основное мороприятие "Содержание территории городского поселения город Таруса"</t>
  </si>
  <si>
    <t>05 Г 00 00920</t>
  </si>
  <si>
    <t>05 Г 0 000920</t>
  </si>
  <si>
    <t>Иные бюджетные ассигнования</t>
  </si>
  <si>
    <t>800</t>
  </si>
  <si>
    <t>Исполнение судебных актов</t>
  </si>
  <si>
    <t>830</t>
  </si>
  <si>
    <t>Субсидия на оказание государственной поддержки местным бюджетам в целях обеспечения финансовой устойчивости муниципальных образований, на обустройство детской площадки г. Таруса, Тарусского района, Калужской области.</t>
  </si>
  <si>
    <t>05 Г 00 S0250</t>
  </si>
  <si>
    <t>Субсидия бюджетам на обустройство и восстановление воинских захоронений, находящихся в государственной собственности</t>
  </si>
  <si>
    <t>05 Г 00 S2990</t>
  </si>
  <si>
    <t>05 Г 00 S299F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</si>
  <si>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</si>
  <si>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 Г 00 S5550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</si>
  <si>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</si>
  <si>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05 Г F2 54240</t>
  </si>
  <si>
    <t>05 Г F2 55550</t>
  </si>
  <si>
    <t>Муниципальная программа "Развитие культуры на территории городского поселения "Город Таруса"</t>
  </si>
  <si>
    <t>11 0 00 0000</t>
  </si>
  <si>
    <t>Выполнение других обязательств местного бюджета</t>
  </si>
  <si>
    <t>11 0 00 00920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</si>
  <si>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</si>
  <si>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</si>
  <si>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</si>
  <si>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</si>
  <si>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</si>
  <si>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</si>
  <si>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</si>
  <si>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</si>
  <si>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Мероприяти по установлению дорожных разметок и знаков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</si>
  <si>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</si>
  <si>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</si>
  <si>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</si>
  <si>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Основное мероприятие "Содержание и ремонт дорог городского поселения " Город Таруса""</t>
  </si>
  <si>
    <t>24 2 00 00920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</si>
  <si>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</si>
  <si>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24 2 00 S5000</t>
  </si>
  <si>
    <t>Муниципальная программа "Энергоэффективность в городском поселении "Город Таруса"</t>
  </si>
  <si>
    <t>30 0 0 000000</t>
  </si>
  <si>
    <t>Подпрограмма "Чистая вода"</t>
  </si>
  <si>
    <t xml:space="preserve">30 2 00 00000 </t>
  </si>
  <si>
    <t>Основное мороприятие"Восстановление и развитие эксплутационно-технического состояния объектов водопроводно-канализационного комплекса  города Таруса"</t>
  </si>
  <si>
    <t>30 2 00 00920</t>
  </si>
  <si>
    <t>Подпрограмма "Энергосбережение на территории города Тарусы на 2019-2021 годы"</t>
  </si>
  <si>
    <t>30 4 00 00000</t>
  </si>
  <si>
    <t>Мероприятия. напрвленные на энергосбережение и повышение энегоэффективности</t>
  </si>
  <si>
    <t>30 4 00 00920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</si>
  <si>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</si>
  <si>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</si>
  <si>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 xml:space="preserve">Субсидия на реализацию мероприятий государственной программы "Энергосбережение и повышение энергоэффектифности Калужской области" </t>
  </si>
  <si>
    <t>30 4 00 S9110</t>
  </si>
  <si>
    <t>Подпрограмма "Уличное освещение территории городского поселения "Город Таруса" на 2019-2021 годы"</t>
  </si>
  <si>
    <t>30 6 00 00000</t>
  </si>
  <si>
    <t>Мероприятия по улучшению освещения улиц города Таруса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</si>
  <si>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</si>
  <si>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</si>
  <si>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</si>
  <si>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</si>
  <si>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</si>
  <si>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</si>
  <si>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</si>
  <si>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</si>
  <si>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</si>
  <si>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</si>
  <si>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</si>
  <si>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</si>
  <si>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</si>
  <si>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Стимулирование руководителей исполнительно-распорядительных органов муниципальных образований области</t>
  </si>
  <si>
    <t>54 0 00 00530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</si>
  <si>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</si>
  <si>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54 0 00 00560</t>
  </si>
  <si>
    <t>110</t>
  </si>
  <si>
    <t>Закупка товаров, работ и услуг для обеспечения государственных (муниципальных) нужд</t>
  </si>
  <si>
    <t>Резервные фонды местных администраций</t>
  </si>
  <si>
    <t>54 0 00 00700</t>
  </si>
  <si>
    <t>Резервные средства</t>
  </si>
  <si>
    <t>870</t>
  </si>
  <si>
    <t>Прочие мероприятия в области социальной политики</t>
  </si>
  <si>
    <t>54 0 00 00730</t>
  </si>
  <si>
    <t>Социальныое обеспечение и иные выплаты  нселению</t>
  </si>
  <si>
    <t>Публичные нормативные социальные выплаты гражданам</t>
  </si>
  <si>
    <t>310</t>
  </si>
  <si>
    <t>54 0 00 00920</t>
  </si>
  <si>
    <t>Расходы на выплаты персоналу казенных учреждений</t>
  </si>
  <si>
    <t>Реализация проектов развития общественной инфраструктуры муниципальных образований. основанных на местных инициативах, средства граждан</t>
  </si>
  <si>
    <t>54 0 00 00240</t>
  </si>
  <si>
    <t>Реализация проектов развития общественной инфраструктуры муниципальных образований. основанных на местных инициативах</t>
  </si>
  <si>
    <t>54 0 00 S0240</t>
  </si>
  <si>
    <t>Прочие мероприятия. выполняемые местными бюджетами</t>
  </si>
  <si>
    <t>75 0 00 00000</t>
  </si>
  <si>
    <t>75 0 00 00920</t>
  </si>
  <si>
    <t>Осуществление переданных полномочий</t>
  </si>
  <si>
    <t>87 0 00 00000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</si>
  <si>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</si>
  <si>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</si>
  <si>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</si>
  <si>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</si>
  <si>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</si>
  <si>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</si>
  <si>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</si>
  <si>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</si>
  <si>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 xml:space="preserve">ИТОГО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</si>
</sst>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21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/>
    </xf>
    <xf numFmtId="164" fontId="19" fillId="0" borderId="10" xfId="0" applyFont="1" applyBorder="1" applyAlignment="1">
      <alignment/>
    </xf>
    <xf numFmtId="165" fontId="21" fillId="0" borderId="10" xfId="0" applyNumberFormat="1" applyFont="1" applyBorder="1" applyAlignment="1">
      <alignment horizontal="center" vertical="top" wrapText="1"/>
    </xf>
    <xf numFmtId="165" fontId="21" fillId="0" borderId="10" xfId="0" applyNumberFormat="1" applyFont="1" applyBorder="1" applyAlignment="1">
      <alignment horizontal="left" vertical="top" wrapText="1"/>
    </xf>
    <xf numFmtId="166" fontId="21" fillId="0" borderId="10" xfId="0" applyNumberFormat="1" applyFont="1" applyBorder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6" fontId="22" fillId="24" borderId="10" xfId="0" applyNumberFormat="1" applyFont="1" applyFill="1" applyBorder="1" applyAlignment="1">
      <alignment horizontal="right" vertical="center" shrinkToFit="1"/>
    </xf>
    <xf numFmtId="167" fontId="22" fillId="24" borderId="10" xfId="0" applyNumberFormat="1" applyFont="1" applyFill="1" applyBorder="1" applyAlignment="1">
      <alignment horizontal="right" vertical="center" shrinkToFit="1"/>
    </xf>
    <xf numFmtId="165" fontId="20" fillId="25" borderId="10" xfId="0" applyNumberFormat="1" applyFont="1" applyFill="1" applyBorder="1" applyAlignment="1">
      <alignment horizontal="center" vertical="center" wrapText="1"/>
    </xf>
    <xf numFmtId="166" fontId="22" fillId="25" borderId="10" xfId="0" applyNumberFormat="1" applyFont="1" applyFill="1" applyBorder="1" applyAlignment="1">
      <alignment horizontal="right" vertical="center" shrinkToFit="1"/>
    </xf>
    <xf numFmtId="167" fontId="22" fillId="25" borderId="10" xfId="0" applyNumberFormat="1" applyFont="1" applyFill="1" applyBorder="1" applyAlignment="1">
      <alignment horizontal="right" vertical="center" shrinkToFit="1"/>
    </xf>
    <xf numFmtId="165" fontId="22" fillId="25" borderId="10" xfId="0" applyNumberFormat="1" applyFont="1" applyFill="1" applyBorder="1" applyAlignment="1">
      <alignment horizontal="center" vertical="center" wrapText="1"/>
    </xf>
    <xf numFmtId="165" fontId="20" fillId="25" borderId="10" xfId="0" applyNumberFormat="1" applyFont="1" applyFill="1" applyBorder="1" applyAlignment="1" applyProtection="1">
      <alignment horizontal="center" vertical="center" wrapText="1" shrinkToFit="1"/>
      <protection/>
    </xf>
    <xf numFmtId="165" fontId="20" fillId="25" borderId="10" xfId="0" applyNumberFormat="1" applyFont="1" applyFill="1" applyBorder="1" applyAlignment="1" applyProtection="1">
      <alignment horizontal="center" vertical="center" wrapText="1"/>
      <protection/>
    </xf>
    <xf numFmtId="165" fontId="20" fillId="4" borderId="10" xfId="0" applyNumberFormat="1" applyFont="1" applyFill="1" applyBorder="1" applyAlignment="1" applyProtection="1">
      <alignment horizontal="center" vertical="center" wrapText="1" shrinkToFit="1"/>
      <protection/>
    </xf>
    <xf numFmtId="165" fontId="20" fillId="4" borderId="10" xfId="0" applyNumberFormat="1" applyFont="1" applyFill="1" applyBorder="1" applyAlignment="1">
      <alignment horizontal="center" vertical="center" wrapText="1"/>
    </xf>
    <xf numFmtId="165" fontId="20" fillId="4" borderId="10" xfId="0" applyNumberFormat="1" applyFont="1" applyFill="1" applyBorder="1" applyAlignment="1" applyProtection="1">
      <alignment horizontal="center" vertical="center" wrapText="1"/>
      <protection/>
    </xf>
    <xf numFmtId="166" fontId="22" fillId="4" borderId="10" xfId="0" applyNumberFormat="1" applyFont="1" applyFill="1" applyBorder="1" applyAlignment="1">
      <alignment horizontal="right" vertical="center" shrinkToFit="1"/>
    </xf>
    <xf numFmtId="167" fontId="22" fillId="4" borderId="10" xfId="0" applyNumberFormat="1" applyFont="1" applyFill="1" applyBorder="1" applyAlignment="1">
      <alignment horizontal="right" vertical="center" shrinkToFit="1"/>
    </xf>
    <xf numFmtId="165" fontId="22" fillId="4" borderId="10" xfId="0" applyNumberFormat="1" applyFont="1" applyFill="1" applyBorder="1" applyAlignment="1">
      <alignment horizontal="center" vertical="center" wrapText="1"/>
    </xf>
    <xf numFmtId="164" fontId="19" fillId="25" borderId="0" xfId="0" applyFont="1" applyFill="1" applyAlignment="1">
      <alignment/>
    </xf>
    <xf numFmtId="166" fontId="20" fillId="25" borderId="10" xfId="0" applyNumberFormat="1" applyFont="1" applyFill="1" applyBorder="1" applyAlignment="1">
      <alignment/>
    </xf>
    <xf numFmtId="166" fontId="20" fillId="4" borderId="10" xfId="0" applyNumberFormat="1" applyFont="1" applyFill="1" applyBorder="1" applyAlignment="1">
      <alignment/>
    </xf>
    <xf numFmtId="166" fontId="20" fillId="0" borderId="10" xfId="0" applyNumberFormat="1" applyFont="1" applyBorder="1" applyAlignment="1">
      <alignment/>
    </xf>
    <xf numFmtId="165" fontId="20" fillId="24" borderId="10" xfId="0" applyNumberFormat="1" applyFont="1" applyFill="1" applyBorder="1" applyAlignment="1" applyProtection="1">
      <alignment horizontal="center" vertical="center" wrapText="1"/>
      <protection/>
    </xf>
    <xf numFmtId="166" fontId="20" fillId="24" borderId="10" xfId="0" applyNumberFormat="1" applyFont="1" applyFill="1" applyBorder="1" applyAlignment="1">
      <alignment/>
    </xf>
    <xf numFmtId="164" fontId="20" fillId="25" borderId="10" xfId="0" applyFont="1" applyFill="1" applyBorder="1" applyAlignment="1">
      <alignment horizontal="center" vertical="center" wrapText="1"/>
    </xf>
    <xf numFmtId="165" fontId="21" fillId="25" borderId="10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41.875" style="1" customWidth="1"/>
    <col min="2" max="2" width="12.625" style="2" customWidth="1"/>
    <col min="3" max="3" width="4.50390625" style="2" customWidth="1"/>
    <col min="4" max="4" width="11.125" style="2" customWidth="1"/>
    <col min="5" max="5" width="12.50390625" style="2" customWidth="1"/>
    <col min="6" max="6" width="5.125" style="2" customWidth="1"/>
    <col min="7" max="16384" width="9.125" style="2" customWidth="1"/>
  </cols>
  <sheetData>
    <row r="1" spans="2:6" ht="12.75">
      <c r="B1" s="3" t="s">
        <v>0</v>
      </c>
      <c r="C1" s="3"/>
      <c r="D1" s="3"/>
      <c r="E1" s="3"/>
      <c r="F1" s="3"/>
    </row>
    <row r="2" spans="2:6" ht="12.75">
      <c r="B2" s="3" t="s">
        <v>1</v>
      </c>
      <c r="C2" s="3"/>
      <c r="D2" s="3"/>
      <c r="E2" s="3"/>
      <c r="F2" s="3"/>
    </row>
    <row r="3" spans="2:6" ht="12.75">
      <c r="B3" s="3" t="s">
        <v>2</v>
      </c>
      <c r="C3" s="3"/>
      <c r="D3" s="3"/>
      <c r="E3" s="3"/>
      <c r="F3" s="3"/>
    </row>
    <row r="5" spans="1:6" ht="12.75">
      <c r="A5" s="4" t="s">
        <v>3</v>
      </c>
      <c r="B5" s="4"/>
      <c r="C5" s="4"/>
      <c r="D5" s="4"/>
      <c r="E5" s="4"/>
      <c r="F5" s="4"/>
    </row>
    <row r="6" spans="1:6" ht="12.75">
      <c r="A6" s="4" t="s">
        <v>4</v>
      </c>
      <c r="B6" s="4"/>
      <c r="C6" s="4"/>
      <c r="D6" s="4"/>
      <c r="E6" s="4"/>
      <c r="F6" s="4"/>
    </row>
    <row r="7" spans="1:5" ht="2.25" customHeight="1">
      <c r="A7" s="5"/>
      <c r="B7" s="3"/>
      <c r="C7" s="3"/>
      <c r="D7" s="3"/>
      <c r="E7" s="3"/>
    </row>
    <row r="8" spans="1:6" ht="71.25" customHeight="1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</row>
    <row r="9" spans="1:6" ht="12.75">
      <c r="A9" s="6">
        <v>1</v>
      </c>
      <c r="B9" s="6">
        <v>4</v>
      </c>
      <c r="C9" s="6">
        <v>5</v>
      </c>
      <c r="D9" s="6">
        <v>6</v>
      </c>
      <c r="E9" s="7"/>
      <c r="F9" s="8"/>
    </row>
    <row r="10" spans="1:6" ht="12.75">
      <c r="A10" s="9" t="s">
        <v>11</v>
      </c>
      <c r="B10" s="10"/>
      <c r="C10" s="10"/>
      <c r="D10" s="11"/>
      <c r="E10" s="7"/>
      <c r="F10" s="8"/>
    </row>
    <row r="11" spans="1:6" ht="47.25" customHeight="1">
      <c r="A11" s="12" t="s">
        <v>12</v>
      </c>
      <c r="B11" s="12" t="s">
        <v>13</v>
      </c>
      <c r="C11" s="12"/>
      <c r="D11" s="13">
        <f>D12+D16+D20</f>
        <v>66943214.61</v>
      </c>
      <c r="E11" s="13">
        <f>E12+E16+E20</f>
        <v>65661856.529999994</v>
      </c>
      <c r="F11" s="14">
        <f>E11/D11*100</f>
        <v>98.08590297393846</v>
      </c>
    </row>
    <row r="12" spans="1:6" ht="26.25" customHeight="1">
      <c r="A12" s="15" t="s">
        <v>14</v>
      </c>
      <c r="B12" s="15" t="s">
        <v>15</v>
      </c>
      <c r="C12" s="15"/>
      <c r="D12" s="16">
        <f aca="true" t="shared" si="0" ref="D12:E14">D13</f>
        <v>700000</v>
      </c>
      <c r="E12" s="16">
        <f t="shared" si="0"/>
        <v>700000</v>
      </c>
      <c r="F12" s="17">
        <f aca="true" t="shared" si="1" ref="F12:F81">E12/D12*100</f>
        <v>100</v>
      </c>
    </row>
    <row r="13" spans="1:6" ht="29.25" customHeight="1">
      <c r="A13" s="18" t="s">
        <v>16</v>
      </c>
      <c r="B13" s="15" t="s">
        <v>17</v>
      </c>
      <c r="C13" s="15"/>
      <c r="D13" s="16">
        <f>D14</f>
        <v>700000</v>
      </c>
      <c r="E13" s="16">
        <f>E14</f>
        <v>700000</v>
      </c>
      <c r="F13" s="17">
        <f t="shared" si="1"/>
        <v>100</v>
      </c>
    </row>
    <row r="14" spans="1:6" ht="21.75" customHeight="1">
      <c r="A14" s="19" t="s">
        <v>18</v>
      </c>
      <c r="B14" s="15" t="s">
        <v>17</v>
      </c>
      <c r="C14" s="20" t="s">
        <v>19</v>
      </c>
      <c r="D14" s="16">
        <f t="shared" si="0"/>
        <v>700000</v>
      </c>
      <c r="E14" s="16">
        <f t="shared" si="0"/>
        <v>700000</v>
      </c>
      <c r="F14" s="17">
        <f t="shared" si="1"/>
        <v>100</v>
      </c>
    </row>
    <row r="15" spans="1:6" ht="21" customHeight="1">
      <c r="A15" s="21" t="s">
        <v>20</v>
      </c>
      <c r="B15" s="22" t="s">
        <v>17</v>
      </c>
      <c r="C15" s="23" t="s">
        <v>21</v>
      </c>
      <c r="D15" s="24">
        <v>700000</v>
      </c>
      <c r="E15" s="24">
        <v>700000</v>
      </c>
      <c r="F15" s="25">
        <f t="shared" si="1"/>
        <v>100</v>
      </c>
    </row>
    <row r="16" spans="1:6" ht="39.75" customHeight="1">
      <c r="A16" s="15" t="s">
        <v>22</v>
      </c>
      <c r="B16" s="15" t="s">
        <v>23</v>
      </c>
      <c r="C16" s="15"/>
      <c r="D16" s="16">
        <f aca="true" t="shared" si="2" ref="D16:E18">D17</f>
        <v>2109038.4</v>
      </c>
      <c r="E16" s="16">
        <f t="shared" si="2"/>
        <v>2109038.4</v>
      </c>
      <c r="F16" s="17">
        <f aca="true" t="shared" si="3" ref="F16:F23">E16/D16*100</f>
        <v>100</v>
      </c>
    </row>
    <row r="17" spans="1:6" ht="33" customHeight="1">
      <c r="A17" s="18" t="s">
        <v>24</v>
      </c>
      <c r="B17" s="15" t="s">
        <v>25</v>
      </c>
      <c r="C17" s="15"/>
      <c r="D17" s="16">
        <f t="shared" si="2"/>
        <v>2109038.4</v>
      </c>
      <c r="E17" s="16">
        <f t="shared" si="2"/>
        <v>2109038.4</v>
      </c>
      <c r="F17" s="17">
        <f t="shared" si="3"/>
        <v>100</v>
      </c>
    </row>
    <row r="18" spans="1:6" ht="24.75" customHeight="1">
      <c r="A18" s="18" t="s">
        <v>26</v>
      </c>
      <c r="B18" s="15" t="s">
        <v>25</v>
      </c>
      <c r="C18" s="20" t="s">
        <v>27</v>
      </c>
      <c r="D18" s="16">
        <f t="shared" si="2"/>
        <v>2109038.4</v>
      </c>
      <c r="E18" s="16">
        <f t="shared" si="2"/>
        <v>2109038.4</v>
      </c>
      <c r="F18" s="17">
        <f t="shared" si="3"/>
        <v>100</v>
      </c>
    </row>
    <row r="19" spans="1:6" ht="25.5" customHeight="1">
      <c r="A19" s="26" t="s">
        <v>28</v>
      </c>
      <c r="B19" s="22" t="s">
        <v>25</v>
      </c>
      <c r="C19" s="23" t="s">
        <v>29</v>
      </c>
      <c r="D19" s="24">
        <v>2109038.4</v>
      </c>
      <c r="E19" s="24">
        <v>2109038.4</v>
      </c>
      <c r="F19" s="25">
        <f t="shared" si="3"/>
        <v>100</v>
      </c>
    </row>
    <row r="20" spans="1:6" ht="36.75" customHeight="1">
      <c r="A20" s="15" t="s">
        <v>30</v>
      </c>
      <c r="B20" s="15" t="s">
        <v>31</v>
      </c>
      <c r="C20" s="15"/>
      <c r="D20" s="16">
        <f>D21+D26+D32+D35+D38+D41+D29</f>
        <v>64134176.21</v>
      </c>
      <c r="E20" s="16">
        <f>E21+E26+E32+E35+E38+E41+E29</f>
        <v>62852818.129999995</v>
      </c>
      <c r="F20" s="17">
        <f t="shared" si="3"/>
        <v>98.00206667377415</v>
      </c>
    </row>
    <row r="21" spans="1:6" ht="23.25" customHeight="1">
      <c r="A21" s="15" t="s">
        <v>32</v>
      </c>
      <c r="B21" s="15" t="s">
        <v>33</v>
      </c>
      <c r="C21" s="15"/>
      <c r="D21" s="16">
        <f>D22+D24</f>
        <v>24009727.03</v>
      </c>
      <c r="E21" s="16">
        <f>E22+E24</f>
        <v>22728368.95</v>
      </c>
      <c r="F21" s="17">
        <f t="shared" si="3"/>
        <v>94.66317097899967</v>
      </c>
    </row>
    <row r="22" spans="1:6" ht="23.25" customHeight="1">
      <c r="A22" s="19" t="s">
        <v>18</v>
      </c>
      <c r="B22" s="15" t="s">
        <v>34</v>
      </c>
      <c r="C22" s="15" t="s">
        <v>19</v>
      </c>
      <c r="D22" s="16">
        <f>D23</f>
        <v>23464727.03</v>
      </c>
      <c r="E22" s="16">
        <f>E23</f>
        <v>22183368.95</v>
      </c>
      <c r="F22" s="17">
        <f t="shared" si="3"/>
        <v>94.5392159117736</v>
      </c>
    </row>
    <row r="23" spans="1:6" ht="23.25" customHeight="1">
      <c r="A23" s="21" t="s">
        <v>20</v>
      </c>
      <c r="B23" s="22" t="s">
        <v>33</v>
      </c>
      <c r="C23" s="22" t="s">
        <v>21</v>
      </c>
      <c r="D23" s="24">
        <v>23464727.03</v>
      </c>
      <c r="E23" s="24">
        <v>22183368.95</v>
      </c>
      <c r="F23" s="25">
        <f t="shared" si="3"/>
        <v>94.5392159117736</v>
      </c>
    </row>
    <row r="24" spans="1:6" ht="12.75" customHeight="1">
      <c r="A24" s="19" t="s">
        <v>35</v>
      </c>
      <c r="B24" s="15" t="s">
        <v>33</v>
      </c>
      <c r="C24" s="15" t="s">
        <v>36</v>
      </c>
      <c r="D24" s="16">
        <f>D25</f>
        <v>545000</v>
      </c>
      <c r="E24" s="16">
        <f>E25</f>
        <v>545000</v>
      </c>
      <c r="F24" s="17">
        <f t="shared" si="1"/>
        <v>100</v>
      </c>
    </row>
    <row r="25" spans="1:6" ht="15" customHeight="1">
      <c r="A25" s="26" t="s">
        <v>37</v>
      </c>
      <c r="B25" s="22" t="s">
        <v>33</v>
      </c>
      <c r="C25" s="22" t="s">
        <v>38</v>
      </c>
      <c r="D25" s="24">
        <v>545000</v>
      </c>
      <c r="E25" s="24">
        <v>545000</v>
      </c>
      <c r="F25" s="25">
        <f t="shared" si="1"/>
        <v>100</v>
      </c>
    </row>
    <row r="26" spans="1:6" ht="45" customHeight="1">
      <c r="A26" s="18" t="s">
        <v>39</v>
      </c>
      <c r="B26" s="15" t="s">
        <v>40</v>
      </c>
      <c r="C26" s="20"/>
      <c r="D26" s="16">
        <f>D27</f>
        <v>900901.4</v>
      </c>
      <c r="E26" s="16">
        <f>E27</f>
        <v>900901.4</v>
      </c>
      <c r="F26" s="17">
        <f t="shared" si="1"/>
        <v>100</v>
      </c>
    </row>
    <row r="27" spans="1:6" ht="24" customHeight="1">
      <c r="A27" s="19" t="s">
        <v>18</v>
      </c>
      <c r="B27" s="15" t="s">
        <v>40</v>
      </c>
      <c r="C27" s="20" t="s">
        <v>19</v>
      </c>
      <c r="D27" s="16">
        <f>D28</f>
        <v>900901.4</v>
      </c>
      <c r="E27" s="16">
        <f>E28</f>
        <v>900901.4</v>
      </c>
      <c r="F27" s="17">
        <f t="shared" si="1"/>
        <v>100</v>
      </c>
    </row>
    <row r="28" spans="1:6" ht="24" customHeight="1">
      <c r="A28" s="21" t="s">
        <v>20</v>
      </c>
      <c r="B28" s="22" t="s">
        <v>40</v>
      </c>
      <c r="C28" s="23" t="s">
        <v>21</v>
      </c>
      <c r="D28" s="24">
        <v>900901.4</v>
      </c>
      <c r="E28" s="24">
        <v>900901.4</v>
      </c>
      <c r="F28" s="25">
        <f t="shared" si="1"/>
        <v>100</v>
      </c>
    </row>
    <row r="29" spans="1:6" ht="28.5" customHeight="1">
      <c r="A29" s="18" t="s">
        <v>41</v>
      </c>
      <c r="B29" s="15" t="s">
        <v>42</v>
      </c>
      <c r="C29" s="20"/>
      <c r="D29" s="16">
        <f>D30</f>
        <v>41534.47</v>
      </c>
      <c r="E29" s="16">
        <f>E30</f>
        <v>41534.47</v>
      </c>
      <c r="F29" s="17">
        <f t="shared" si="1"/>
        <v>100</v>
      </c>
    </row>
    <row r="30" spans="1:6" ht="24" customHeight="1">
      <c r="A30" s="19" t="s">
        <v>18</v>
      </c>
      <c r="B30" s="15" t="s">
        <v>42</v>
      </c>
      <c r="C30" s="20" t="s">
        <v>19</v>
      </c>
      <c r="D30" s="16">
        <f>D31</f>
        <v>41534.47</v>
      </c>
      <c r="E30" s="16">
        <f>E31</f>
        <v>41534.47</v>
      </c>
      <c r="F30" s="17">
        <f t="shared" si="1"/>
        <v>100</v>
      </c>
    </row>
    <row r="31" spans="1:6" ht="24" customHeight="1">
      <c r="A31" s="21" t="s">
        <v>20</v>
      </c>
      <c r="B31" s="22" t="s">
        <v>42</v>
      </c>
      <c r="C31" s="23" t="s">
        <v>21</v>
      </c>
      <c r="D31" s="24">
        <v>41534.47</v>
      </c>
      <c r="E31" s="24">
        <v>41534.47</v>
      </c>
      <c r="F31" s="25">
        <f t="shared" si="1"/>
        <v>100</v>
      </c>
    </row>
    <row r="32" spans="1:6" ht="32.25" customHeight="1">
      <c r="A32" s="18" t="s">
        <v>41</v>
      </c>
      <c r="B32" s="15" t="s">
        <v>43</v>
      </c>
      <c r="C32" s="20"/>
      <c r="D32" s="16">
        <f>D33</f>
        <v>453874.51</v>
      </c>
      <c r="E32" s="16">
        <f>E33</f>
        <v>453874.51</v>
      </c>
      <c r="F32" s="17">
        <f t="shared" si="1"/>
        <v>100</v>
      </c>
    </row>
    <row r="33" spans="1:6" ht="24" customHeight="1">
      <c r="A33" s="19" t="s">
        <v>18</v>
      </c>
      <c r="B33" s="15" t="s">
        <v>43</v>
      </c>
      <c r="C33" s="20" t="s">
        <v>19</v>
      </c>
      <c r="D33" s="16">
        <f>D34</f>
        <v>453874.51</v>
      </c>
      <c r="E33" s="16">
        <f>E34</f>
        <v>453874.51</v>
      </c>
      <c r="F33" s="17">
        <f t="shared" si="1"/>
        <v>100</v>
      </c>
    </row>
    <row r="34" spans="1:6" ht="24" customHeight="1">
      <c r="A34" s="21" t="s">
        <v>20</v>
      </c>
      <c r="B34" s="22" t="s">
        <v>43</v>
      </c>
      <c r="C34" s="23" t="s">
        <v>21</v>
      </c>
      <c r="D34" s="24">
        <v>453874.51</v>
      </c>
      <c r="E34" s="24">
        <v>453874.51</v>
      </c>
      <c r="F34" s="25">
        <f t="shared" si="1"/>
        <v>100</v>
      </c>
    </row>
    <row r="35" spans="1:6" ht="33" customHeight="1">
      <c r="A35" s="18" t="s">
        <v>44</v>
      </c>
      <c r="B35" s="15" t="s">
        <v>45</v>
      </c>
      <c r="C35" s="20"/>
      <c r="D35" s="16">
        <f>D36</f>
        <v>6513257.52</v>
      </c>
      <c r="E35" s="16">
        <f>E36</f>
        <v>6513257.52</v>
      </c>
      <c r="F35" s="17">
        <f t="shared" si="1"/>
        <v>100</v>
      </c>
    </row>
    <row r="36" spans="1:6" ht="24" customHeight="1">
      <c r="A36" s="19" t="s">
        <v>18</v>
      </c>
      <c r="B36" s="15" t="s">
        <v>45</v>
      </c>
      <c r="C36" s="20" t="s">
        <v>19</v>
      </c>
      <c r="D36" s="16">
        <f>D37</f>
        <v>6513257.52</v>
      </c>
      <c r="E36" s="16">
        <f>E37</f>
        <v>6513257.52</v>
      </c>
      <c r="F36" s="17">
        <f t="shared" si="1"/>
        <v>100</v>
      </c>
    </row>
    <row r="37" spans="1:6" ht="24" customHeight="1">
      <c r="A37" s="21" t="s">
        <v>20</v>
      </c>
      <c r="B37" s="22" t="s">
        <v>45</v>
      </c>
      <c r="C37" s="23" t="s">
        <v>21</v>
      </c>
      <c r="D37" s="24">
        <v>6513257.52</v>
      </c>
      <c r="E37" s="24">
        <v>6513257.52</v>
      </c>
      <c r="F37" s="25">
        <f t="shared" si="1"/>
        <v>100</v>
      </c>
    </row>
    <row r="38" spans="1:6" ht="35.25" customHeight="1">
      <c r="A38" s="18" t="s">
        <v>46</v>
      </c>
      <c r="B38" s="15" t="s">
        <v>47</v>
      </c>
      <c r="C38" s="20"/>
      <c r="D38" s="16">
        <f>D39</f>
        <v>30000000</v>
      </c>
      <c r="E38" s="16">
        <f>E39</f>
        <v>30000000</v>
      </c>
      <c r="F38" s="17">
        <f t="shared" si="1"/>
        <v>100</v>
      </c>
    </row>
    <row r="39" spans="1:6" ht="24" customHeight="1">
      <c r="A39" s="19" t="s">
        <v>18</v>
      </c>
      <c r="B39" s="15" t="s">
        <v>47</v>
      </c>
      <c r="C39" s="20" t="s">
        <v>19</v>
      </c>
      <c r="D39" s="16">
        <f>D40</f>
        <v>30000000</v>
      </c>
      <c r="E39" s="16">
        <f>E40</f>
        <v>30000000</v>
      </c>
      <c r="F39" s="17">
        <f t="shared" si="1"/>
        <v>100</v>
      </c>
    </row>
    <row r="40" spans="1:6" ht="24" customHeight="1">
      <c r="A40" s="21" t="s">
        <v>20</v>
      </c>
      <c r="B40" s="22" t="s">
        <v>47</v>
      </c>
      <c r="C40" s="23" t="s">
        <v>21</v>
      </c>
      <c r="D40" s="24">
        <v>30000000</v>
      </c>
      <c r="E40" s="24">
        <v>30000000</v>
      </c>
      <c r="F40" s="25">
        <f t="shared" si="1"/>
        <v>100</v>
      </c>
    </row>
    <row r="41" spans="1:6" ht="36" customHeight="1">
      <c r="A41" s="18" t="s">
        <v>44</v>
      </c>
      <c r="B41" s="15" t="s">
        <v>48</v>
      </c>
      <c r="C41" s="20"/>
      <c r="D41" s="16">
        <f>D42</f>
        <v>2214881.28</v>
      </c>
      <c r="E41" s="16">
        <f>E42</f>
        <v>2214881.28</v>
      </c>
      <c r="F41" s="17">
        <f t="shared" si="1"/>
        <v>100</v>
      </c>
    </row>
    <row r="42" spans="1:6" ht="24" customHeight="1">
      <c r="A42" s="19" t="s">
        <v>18</v>
      </c>
      <c r="B42" s="15" t="s">
        <v>48</v>
      </c>
      <c r="C42" s="20" t="s">
        <v>19</v>
      </c>
      <c r="D42" s="16">
        <f>D43</f>
        <v>2214881.28</v>
      </c>
      <c r="E42" s="16">
        <f>E43</f>
        <v>2214881.28</v>
      </c>
      <c r="F42" s="17">
        <f t="shared" si="1"/>
        <v>100</v>
      </c>
    </row>
    <row r="43" spans="1:6" ht="24" customHeight="1">
      <c r="A43" s="21" t="s">
        <v>20</v>
      </c>
      <c r="B43" s="22" t="s">
        <v>48</v>
      </c>
      <c r="C43" s="23" t="s">
        <v>21</v>
      </c>
      <c r="D43" s="24">
        <v>2214881.28</v>
      </c>
      <c r="E43" s="24">
        <v>2214881.28</v>
      </c>
      <c r="F43" s="25">
        <f t="shared" si="1"/>
        <v>100</v>
      </c>
    </row>
    <row r="44" spans="1:6" ht="25.5" customHeight="1">
      <c r="A44" s="12" t="s">
        <v>49</v>
      </c>
      <c r="B44" s="12" t="s">
        <v>50</v>
      </c>
      <c r="C44" s="12"/>
      <c r="D44" s="13">
        <f aca="true" t="shared" si="4" ref="D44:E46">D45</f>
        <v>1696158</v>
      </c>
      <c r="E44" s="13">
        <f t="shared" si="4"/>
        <v>1690506</v>
      </c>
      <c r="F44" s="14">
        <f t="shared" si="1"/>
        <v>99.66677632626207</v>
      </c>
    </row>
    <row r="45" spans="1:6" ht="22.5" customHeight="1">
      <c r="A45" s="15" t="s">
        <v>51</v>
      </c>
      <c r="B45" s="15" t="s">
        <v>52</v>
      </c>
      <c r="C45" s="15"/>
      <c r="D45" s="16">
        <f>D46+D48</f>
        <v>1696158</v>
      </c>
      <c r="E45" s="16">
        <f>E46+E48</f>
        <v>1690506</v>
      </c>
      <c r="F45" s="17">
        <f t="shared" si="1"/>
        <v>99.66677632626207</v>
      </c>
    </row>
    <row r="46" spans="1:6" ht="27.75" customHeight="1">
      <c r="A46" s="19" t="s">
        <v>18</v>
      </c>
      <c r="B46" s="15" t="s">
        <v>52</v>
      </c>
      <c r="C46" s="20" t="s">
        <v>19</v>
      </c>
      <c r="D46" s="16">
        <f t="shared" si="4"/>
        <v>1368358</v>
      </c>
      <c r="E46" s="16">
        <f t="shared" si="4"/>
        <v>1362706</v>
      </c>
      <c r="F46" s="17">
        <f t="shared" si="1"/>
        <v>99.58695019870531</v>
      </c>
    </row>
    <row r="47" spans="1:6" ht="22.5" customHeight="1">
      <c r="A47" s="21" t="s">
        <v>20</v>
      </c>
      <c r="B47" s="22" t="s">
        <v>52</v>
      </c>
      <c r="C47" s="23" t="s">
        <v>21</v>
      </c>
      <c r="D47" s="24">
        <v>1368358</v>
      </c>
      <c r="E47" s="24">
        <v>1362706</v>
      </c>
      <c r="F47" s="25">
        <f t="shared" si="1"/>
        <v>99.58695019870531</v>
      </c>
    </row>
    <row r="48" spans="1:6" ht="22.5" customHeight="1">
      <c r="A48" s="19" t="s">
        <v>53</v>
      </c>
      <c r="B48" s="15" t="s">
        <v>52</v>
      </c>
      <c r="C48" s="20" t="s">
        <v>54</v>
      </c>
      <c r="D48" s="16">
        <f>D49</f>
        <v>327800</v>
      </c>
      <c r="E48" s="16">
        <f>E49</f>
        <v>327800</v>
      </c>
      <c r="F48" s="17">
        <f t="shared" si="1"/>
        <v>100</v>
      </c>
    </row>
    <row r="49" spans="1:6" ht="22.5" customHeight="1">
      <c r="A49" s="21" t="s">
        <v>55</v>
      </c>
      <c r="B49" s="15" t="s">
        <v>52</v>
      </c>
      <c r="C49" s="23" t="s">
        <v>56</v>
      </c>
      <c r="D49" s="24">
        <v>327800</v>
      </c>
      <c r="E49" s="24">
        <v>327800</v>
      </c>
      <c r="F49" s="25">
        <f t="shared" si="1"/>
        <v>100</v>
      </c>
    </row>
    <row r="50" spans="1:6" ht="34.5" customHeight="1">
      <c r="A50" s="12" t="s">
        <v>57</v>
      </c>
      <c r="B50" s="12" t="s">
        <v>58</v>
      </c>
      <c r="C50" s="12"/>
      <c r="D50" s="13">
        <f>D51+D55</f>
        <v>25892117.630000003</v>
      </c>
      <c r="E50" s="13">
        <f>E51+E55</f>
        <v>25498400.39</v>
      </c>
      <c r="F50" s="14">
        <f t="shared" si="1"/>
        <v>98.47939343692839</v>
      </c>
    </row>
    <row r="51" spans="1:6" ht="26.25" customHeight="1">
      <c r="A51" s="15" t="s">
        <v>59</v>
      </c>
      <c r="B51" s="15" t="s">
        <v>60</v>
      </c>
      <c r="C51" s="15"/>
      <c r="D51" s="16">
        <f aca="true" t="shared" si="5" ref="D51:E53">D52</f>
        <v>1537014.03</v>
      </c>
      <c r="E51" s="16">
        <f t="shared" si="5"/>
        <v>1532562.83</v>
      </c>
      <c r="F51" s="17">
        <f t="shared" si="1"/>
        <v>99.71039952055611</v>
      </c>
    </row>
    <row r="52" spans="1:6" ht="31.5" customHeight="1">
      <c r="A52" s="18" t="s">
        <v>61</v>
      </c>
      <c r="B52" s="15" t="s">
        <v>62</v>
      </c>
      <c r="C52" s="15"/>
      <c r="D52" s="16">
        <f t="shared" si="5"/>
        <v>1537014.03</v>
      </c>
      <c r="E52" s="16">
        <f t="shared" si="5"/>
        <v>1532562.83</v>
      </c>
      <c r="F52" s="17">
        <f t="shared" si="1"/>
        <v>99.71039952055611</v>
      </c>
    </row>
    <row r="53" spans="1:6" ht="27.75" customHeight="1">
      <c r="A53" s="19" t="s">
        <v>18</v>
      </c>
      <c r="B53" s="15" t="s">
        <v>62</v>
      </c>
      <c r="C53" s="20" t="s">
        <v>19</v>
      </c>
      <c r="D53" s="16">
        <f t="shared" si="5"/>
        <v>1537014.03</v>
      </c>
      <c r="E53" s="16">
        <f t="shared" si="5"/>
        <v>1532562.83</v>
      </c>
      <c r="F53" s="17">
        <f t="shared" si="1"/>
        <v>99.71039952055611</v>
      </c>
    </row>
    <row r="54" spans="1:6" ht="25.5" customHeight="1">
      <c r="A54" s="21" t="s">
        <v>20</v>
      </c>
      <c r="B54" s="22" t="s">
        <v>62</v>
      </c>
      <c r="C54" s="23" t="s">
        <v>21</v>
      </c>
      <c r="D54" s="24">
        <v>1537014.03</v>
      </c>
      <c r="E54" s="24">
        <v>1532562.83</v>
      </c>
      <c r="F54" s="25">
        <f t="shared" si="1"/>
        <v>99.71039952055611</v>
      </c>
    </row>
    <row r="55" spans="1:6" ht="33" customHeight="1">
      <c r="A55" s="15" t="s">
        <v>63</v>
      </c>
      <c r="B55" s="15" t="s">
        <v>64</v>
      </c>
      <c r="C55" s="15"/>
      <c r="D55" s="16">
        <f>D56+D59</f>
        <v>24355103.6</v>
      </c>
      <c r="E55" s="16">
        <f>E56+E59</f>
        <v>23965837.56</v>
      </c>
      <c r="F55" s="17">
        <f t="shared" si="1"/>
        <v>98.40170649079069</v>
      </c>
    </row>
    <row r="56" spans="1:6" ht="24" customHeight="1">
      <c r="A56" s="18" t="s">
        <v>65</v>
      </c>
      <c r="B56" s="15" t="s">
        <v>66</v>
      </c>
      <c r="C56" s="15"/>
      <c r="D56" s="16">
        <f>D57</f>
        <v>3262487.05</v>
      </c>
      <c r="E56" s="16">
        <f>E57</f>
        <v>2978583.27</v>
      </c>
      <c r="F56" s="17">
        <f t="shared" si="1"/>
        <v>91.29793388758432</v>
      </c>
    </row>
    <row r="57" spans="1:6" ht="24.75" customHeight="1">
      <c r="A57" s="19" t="s">
        <v>18</v>
      </c>
      <c r="B57" s="15" t="s">
        <v>66</v>
      </c>
      <c r="C57" s="15" t="s">
        <v>19</v>
      </c>
      <c r="D57" s="16">
        <f>D58</f>
        <v>3262487.05</v>
      </c>
      <c r="E57" s="16">
        <f>E58</f>
        <v>2978583.27</v>
      </c>
      <c r="F57" s="17">
        <f t="shared" si="1"/>
        <v>91.29793388758432</v>
      </c>
    </row>
    <row r="58" spans="1:6" ht="27" customHeight="1">
      <c r="A58" s="21" t="s">
        <v>20</v>
      </c>
      <c r="B58" s="22" t="s">
        <v>66</v>
      </c>
      <c r="C58" s="22" t="s">
        <v>21</v>
      </c>
      <c r="D58" s="24">
        <v>3262487.05</v>
      </c>
      <c r="E58" s="24">
        <v>2978583.27</v>
      </c>
      <c r="F58" s="25">
        <f t="shared" si="1"/>
        <v>91.29793388758432</v>
      </c>
    </row>
    <row r="59" spans="1:6" ht="38.25" customHeight="1">
      <c r="A59" s="18" t="s">
        <v>67</v>
      </c>
      <c r="B59" s="15" t="s">
        <v>68</v>
      </c>
      <c r="C59" s="15"/>
      <c r="D59" s="16">
        <f>D60</f>
        <v>21092616.55</v>
      </c>
      <c r="E59" s="16">
        <f>E60</f>
        <v>20987254.29</v>
      </c>
      <c r="F59" s="17">
        <f t="shared" si="1"/>
        <v>99.50047800020334</v>
      </c>
    </row>
    <row r="60" spans="1:6" ht="23.25" customHeight="1">
      <c r="A60" s="19" t="s">
        <v>18</v>
      </c>
      <c r="B60" s="15" t="s">
        <v>68</v>
      </c>
      <c r="C60" s="15" t="s">
        <v>19</v>
      </c>
      <c r="D60" s="16">
        <f>D61</f>
        <v>21092616.55</v>
      </c>
      <c r="E60" s="16">
        <f>E61</f>
        <v>20987254.29</v>
      </c>
      <c r="F60" s="17">
        <f t="shared" si="1"/>
        <v>99.50047800020334</v>
      </c>
    </row>
    <row r="61" spans="1:6" ht="23.25" customHeight="1">
      <c r="A61" s="21" t="s">
        <v>20</v>
      </c>
      <c r="B61" s="22" t="s">
        <v>68</v>
      </c>
      <c r="C61" s="22" t="s">
        <v>21</v>
      </c>
      <c r="D61" s="24">
        <v>21092616.55</v>
      </c>
      <c r="E61" s="24">
        <v>20987254.29</v>
      </c>
      <c r="F61" s="25">
        <f t="shared" si="1"/>
        <v>99.50047800020334</v>
      </c>
    </row>
    <row r="62" spans="1:6" ht="33.75" customHeight="1">
      <c r="A62" s="12" t="s">
        <v>69</v>
      </c>
      <c r="B62" s="12" t="s">
        <v>70</v>
      </c>
      <c r="C62" s="12"/>
      <c r="D62" s="13">
        <f>D63+D67+D76</f>
        <v>10656640.64</v>
      </c>
      <c r="E62" s="13">
        <f>E63+E67+E76</f>
        <v>10626640.64</v>
      </c>
      <c r="F62" s="14">
        <f t="shared" si="1"/>
        <v>99.71848539316045</v>
      </c>
    </row>
    <row r="63" spans="1:6" ht="16.5" customHeight="1">
      <c r="A63" s="15" t="s">
        <v>71</v>
      </c>
      <c r="B63" s="15" t="s">
        <v>72</v>
      </c>
      <c r="C63" s="15"/>
      <c r="D63" s="16">
        <f>D64</f>
        <v>1596367.06</v>
      </c>
      <c r="E63" s="16">
        <f>E64</f>
        <v>1566367.06</v>
      </c>
      <c r="F63" s="17">
        <f t="shared" si="1"/>
        <v>98.12073295974925</v>
      </c>
    </row>
    <row r="64" spans="1:6" ht="49.5" customHeight="1">
      <c r="A64" s="18" t="s">
        <v>73</v>
      </c>
      <c r="B64" s="15" t="s">
        <v>74</v>
      </c>
      <c r="C64" s="15"/>
      <c r="D64" s="16">
        <f>D65</f>
        <v>1596367.06</v>
      </c>
      <c r="E64" s="16">
        <f>E65</f>
        <v>1566367.06</v>
      </c>
      <c r="F64" s="17">
        <f t="shared" si="1"/>
        <v>98.12073295974925</v>
      </c>
    </row>
    <row r="65" spans="1:6" ht="27.75" customHeight="1">
      <c r="A65" s="19" t="s">
        <v>18</v>
      </c>
      <c r="B65" s="15" t="s">
        <v>74</v>
      </c>
      <c r="C65" s="20" t="s">
        <v>19</v>
      </c>
      <c r="D65" s="16">
        <f>D66</f>
        <v>1596367.06</v>
      </c>
      <c r="E65" s="16">
        <f>E66</f>
        <v>1566367.06</v>
      </c>
      <c r="F65" s="17">
        <f t="shared" si="1"/>
        <v>98.12073295974925</v>
      </c>
    </row>
    <row r="66" spans="1:6" ht="32.25" customHeight="1">
      <c r="A66" s="21" t="s">
        <v>20</v>
      </c>
      <c r="B66" s="22" t="s">
        <v>74</v>
      </c>
      <c r="C66" s="23" t="s">
        <v>21</v>
      </c>
      <c r="D66" s="24">
        <v>1596367.06</v>
      </c>
      <c r="E66" s="24">
        <v>1566367.06</v>
      </c>
      <c r="F66" s="25">
        <f t="shared" si="1"/>
        <v>98.12073295974925</v>
      </c>
    </row>
    <row r="67" spans="1:6" ht="24" customHeight="1">
      <c r="A67" s="15" t="s">
        <v>75</v>
      </c>
      <c r="B67" s="15" t="s">
        <v>76</v>
      </c>
      <c r="C67" s="15"/>
      <c r="D67" s="16">
        <f>D68+D73</f>
        <v>8610273.58</v>
      </c>
      <c r="E67" s="16">
        <f>E68+E73</f>
        <v>8610273.58</v>
      </c>
      <c r="F67" s="17">
        <f t="shared" si="1"/>
        <v>100</v>
      </c>
    </row>
    <row r="68" spans="1:6" ht="25.5" customHeight="1">
      <c r="A68" s="18" t="s">
        <v>77</v>
      </c>
      <c r="B68" s="15" t="s">
        <v>78</v>
      </c>
      <c r="C68" s="15"/>
      <c r="D68" s="16">
        <f>D69+D71</f>
        <v>5117265.62</v>
      </c>
      <c r="E68" s="16">
        <f>E69+E71</f>
        <v>5117265.62</v>
      </c>
      <c r="F68" s="17">
        <f t="shared" si="1"/>
        <v>100</v>
      </c>
    </row>
    <row r="69" spans="1:6" ht="12.75">
      <c r="A69" s="19" t="s">
        <v>18</v>
      </c>
      <c r="B69" s="15" t="s">
        <v>78</v>
      </c>
      <c r="C69" s="20" t="s">
        <v>19</v>
      </c>
      <c r="D69" s="16">
        <f>D70</f>
        <v>1287576.62</v>
      </c>
      <c r="E69" s="16">
        <f>E70</f>
        <v>1287576.62</v>
      </c>
      <c r="F69" s="17">
        <f t="shared" si="1"/>
        <v>100</v>
      </c>
    </row>
    <row r="70" spans="1:6" ht="27.75" customHeight="1">
      <c r="A70" s="21" t="s">
        <v>20</v>
      </c>
      <c r="B70" s="22" t="s">
        <v>78</v>
      </c>
      <c r="C70" s="23" t="s">
        <v>21</v>
      </c>
      <c r="D70" s="24">
        <v>1287576.62</v>
      </c>
      <c r="E70" s="24">
        <v>1287576.62</v>
      </c>
      <c r="F70" s="25">
        <f t="shared" si="1"/>
        <v>100</v>
      </c>
    </row>
    <row r="71" spans="1:6" ht="12.75">
      <c r="A71" s="19" t="s">
        <v>35</v>
      </c>
      <c r="B71" s="15" t="s">
        <v>78</v>
      </c>
      <c r="C71" s="20" t="s">
        <v>36</v>
      </c>
      <c r="D71" s="16">
        <f>D72</f>
        <v>3829689</v>
      </c>
      <c r="E71" s="16">
        <f>E72</f>
        <v>3829689</v>
      </c>
      <c r="F71" s="17">
        <f t="shared" si="1"/>
        <v>100</v>
      </c>
    </row>
    <row r="72" spans="1:6" ht="12.75">
      <c r="A72" s="21" t="s">
        <v>79</v>
      </c>
      <c r="B72" s="22" t="s">
        <v>78</v>
      </c>
      <c r="C72" s="23" t="s">
        <v>80</v>
      </c>
      <c r="D72" s="24">
        <v>3829689</v>
      </c>
      <c r="E72" s="24">
        <v>3829689</v>
      </c>
      <c r="F72" s="25">
        <f t="shared" si="1"/>
        <v>100</v>
      </c>
    </row>
    <row r="73" spans="1:6" ht="39.75" customHeight="1">
      <c r="A73" s="18" t="s">
        <v>81</v>
      </c>
      <c r="B73" s="15" t="s">
        <v>82</v>
      </c>
      <c r="C73" s="20"/>
      <c r="D73" s="16">
        <f>D74</f>
        <v>3493007.96</v>
      </c>
      <c r="E73" s="16">
        <f>E74</f>
        <v>3493007.96</v>
      </c>
      <c r="F73" s="17">
        <f t="shared" si="1"/>
        <v>100</v>
      </c>
    </row>
    <row r="74" spans="1:6" ht="12.75">
      <c r="A74" s="19" t="s">
        <v>18</v>
      </c>
      <c r="B74" s="15" t="s">
        <v>82</v>
      </c>
      <c r="C74" s="20" t="s">
        <v>19</v>
      </c>
      <c r="D74" s="16">
        <f>D75</f>
        <v>3493007.96</v>
      </c>
      <c r="E74" s="16">
        <f>E75</f>
        <v>3493007.96</v>
      </c>
      <c r="F74" s="17">
        <f t="shared" si="1"/>
        <v>100</v>
      </c>
    </row>
    <row r="75" spans="1:6" ht="37.5" customHeight="1">
      <c r="A75" s="21" t="s">
        <v>20</v>
      </c>
      <c r="B75" s="22" t="s">
        <v>82</v>
      </c>
      <c r="C75" s="23" t="s">
        <v>21</v>
      </c>
      <c r="D75" s="24">
        <v>3493007.96</v>
      </c>
      <c r="E75" s="24">
        <v>3493007.96</v>
      </c>
      <c r="F75" s="25">
        <f t="shared" si="1"/>
        <v>100</v>
      </c>
    </row>
    <row r="76" spans="1:6" ht="12.75">
      <c r="A76" s="15" t="s">
        <v>83</v>
      </c>
      <c r="B76" s="15" t="s">
        <v>84</v>
      </c>
      <c r="C76" s="15"/>
      <c r="D76" s="16">
        <f aca="true" t="shared" si="6" ref="D76:E78">D77</f>
        <v>450000</v>
      </c>
      <c r="E76" s="16">
        <f t="shared" si="6"/>
        <v>450000</v>
      </c>
      <c r="F76" s="17">
        <f t="shared" si="1"/>
        <v>100</v>
      </c>
    </row>
    <row r="77" spans="1:6" s="27" customFormat="1" ht="24" customHeight="1">
      <c r="A77" s="18" t="s">
        <v>85</v>
      </c>
      <c r="B77" s="15" t="s">
        <v>86</v>
      </c>
      <c r="C77" s="15"/>
      <c r="D77" s="16">
        <f t="shared" si="6"/>
        <v>450000</v>
      </c>
      <c r="E77" s="16">
        <f t="shared" si="6"/>
        <v>450000</v>
      </c>
      <c r="F77" s="17">
        <f t="shared" si="1"/>
        <v>100</v>
      </c>
    </row>
    <row r="78" spans="1:6" ht="27" customHeight="1">
      <c r="A78" s="19" t="s">
        <v>18</v>
      </c>
      <c r="B78" s="15" t="s">
        <v>86</v>
      </c>
      <c r="C78" s="15" t="s">
        <v>19</v>
      </c>
      <c r="D78" s="16">
        <f t="shared" si="6"/>
        <v>450000</v>
      </c>
      <c r="E78" s="16">
        <f t="shared" si="6"/>
        <v>450000</v>
      </c>
      <c r="F78" s="17">
        <f t="shared" si="1"/>
        <v>100</v>
      </c>
    </row>
    <row r="79" spans="1:6" ht="24.75" customHeight="1">
      <c r="A79" s="21" t="s">
        <v>20</v>
      </c>
      <c r="B79" s="22" t="s">
        <v>86</v>
      </c>
      <c r="C79" s="22" t="s">
        <v>21</v>
      </c>
      <c r="D79" s="24">
        <v>450000</v>
      </c>
      <c r="E79" s="24">
        <v>450000</v>
      </c>
      <c r="F79" s="25">
        <f t="shared" si="1"/>
        <v>100</v>
      </c>
    </row>
    <row r="80" spans="1:6" ht="47.25" customHeight="1">
      <c r="A80" s="12" t="s">
        <v>87</v>
      </c>
      <c r="B80" s="12" t="s">
        <v>88</v>
      </c>
      <c r="C80" s="12"/>
      <c r="D80" s="13">
        <f>D81+D89+D92+D95+D100+D103+D106+D111+D114</f>
        <v>15412411.23</v>
      </c>
      <c r="E80" s="13">
        <f>E81+E89+E92+E95+E100+E103+E106+E111+E114</f>
        <v>14840382.870000001</v>
      </c>
      <c r="F80" s="14">
        <f t="shared" si="1"/>
        <v>96.28852129972657</v>
      </c>
    </row>
    <row r="81" spans="1:6" s="27" customFormat="1" ht="24.75" customHeight="1">
      <c r="A81" s="15" t="s">
        <v>89</v>
      </c>
      <c r="B81" s="15" t="s">
        <v>90</v>
      </c>
      <c r="C81" s="15"/>
      <c r="D81" s="16">
        <f>D82+D84+D86</f>
        <v>8993054</v>
      </c>
      <c r="E81" s="16">
        <f>E82+E84+E86</f>
        <v>8808379.34</v>
      </c>
      <c r="F81" s="17">
        <f t="shared" si="1"/>
        <v>97.94647446796161</v>
      </c>
    </row>
    <row r="82" spans="1:6" ht="44.25" customHeight="1">
      <c r="A82" s="19" t="s">
        <v>91</v>
      </c>
      <c r="B82" s="15" t="s">
        <v>90</v>
      </c>
      <c r="C82" s="20" t="s">
        <v>92</v>
      </c>
      <c r="D82" s="16">
        <f>D83</f>
        <v>6846726</v>
      </c>
      <c r="E82" s="16">
        <f>E83</f>
        <v>6822368.3</v>
      </c>
      <c r="F82" s="17">
        <f aca="true" t="shared" si="7" ref="F82:F134">E82/D82*100</f>
        <v>99.6442431024697</v>
      </c>
    </row>
    <row r="83" spans="1:6" ht="24.75" customHeight="1">
      <c r="A83" s="21" t="s">
        <v>93</v>
      </c>
      <c r="B83" s="22" t="s">
        <v>90</v>
      </c>
      <c r="C83" s="23" t="s">
        <v>94</v>
      </c>
      <c r="D83" s="24">
        <v>6846726</v>
      </c>
      <c r="E83" s="24">
        <v>6822368.3</v>
      </c>
      <c r="F83" s="25">
        <f t="shared" si="7"/>
        <v>99.6442431024697</v>
      </c>
    </row>
    <row r="84" spans="1:6" s="27" customFormat="1" ht="23.25" customHeight="1">
      <c r="A84" s="19" t="s">
        <v>18</v>
      </c>
      <c r="B84" s="15" t="s">
        <v>90</v>
      </c>
      <c r="C84" s="20" t="s">
        <v>19</v>
      </c>
      <c r="D84" s="16">
        <f>D85</f>
        <v>2071328</v>
      </c>
      <c r="E84" s="16">
        <f>E85</f>
        <v>1934207.04</v>
      </c>
      <c r="F84" s="17">
        <f t="shared" si="7"/>
        <v>93.38004603809729</v>
      </c>
    </row>
    <row r="85" spans="1:6" ht="23.25" customHeight="1">
      <c r="A85" s="21" t="s">
        <v>20</v>
      </c>
      <c r="B85" s="22" t="s">
        <v>90</v>
      </c>
      <c r="C85" s="23" t="s">
        <v>21</v>
      </c>
      <c r="D85" s="24">
        <v>2071328</v>
      </c>
      <c r="E85" s="24">
        <v>1934207.04</v>
      </c>
      <c r="F85" s="25">
        <f t="shared" si="7"/>
        <v>93.38004603809729</v>
      </c>
    </row>
    <row r="86" spans="1:6" ht="27" customHeight="1">
      <c r="A86" s="19" t="s">
        <v>35</v>
      </c>
      <c r="B86" s="15" t="s">
        <v>90</v>
      </c>
      <c r="C86" s="20" t="s">
        <v>36</v>
      </c>
      <c r="D86" s="16">
        <f>D87+D88</f>
        <v>75000</v>
      </c>
      <c r="E86" s="16">
        <f>E87+E88</f>
        <v>51804</v>
      </c>
      <c r="F86" s="17">
        <f t="shared" si="7"/>
        <v>69.072</v>
      </c>
    </row>
    <row r="87" spans="1:6" ht="27" customHeight="1">
      <c r="A87" s="21" t="s">
        <v>37</v>
      </c>
      <c r="B87" s="22" t="s">
        <v>90</v>
      </c>
      <c r="C87" s="23" t="s">
        <v>38</v>
      </c>
      <c r="D87" s="24">
        <v>70000</v>
      </c>
      <c r="E87" s="24">
        <v>50000</v>
      </c>
      <c r="F87" s="25">
        <f t="shared" si="7"/>
        <v>71.42857142857143</v>
      </c>
    </row>
    <row r="88" spans="1:6" ht="23.25" customHeight="1">
      <c r="A88" s="21" t="s">
        <v>95</v>
      </c>
      <c r="B88" s="22" t="s">
        <v>90</v>
      </c>
      <c r="C88" s="23" t="s">
        <v>96</v>
      </c>
      <c r="D88" s="24">
        <v>5000</v>
      </c>
      <c r="E88" s="24">
        <v>1804</v>
      </c>
      <c r="F88" s="25">
        <f t="shared" si="7"/>
        <v>36.08</v>
      </c>
    </row>
    <row r="89" spans="1:6" ht="23.25" customHeight="1">
      <c r="A89" s="15" t="s">
        <v>97</v>
      </c>
      <c r="B89" s="15" t="s">
        <v>98</v>
      </c>
      <c r="C89" s="15"/>
      <c r="D89" s="16">
        <f>D90</f>
        <v>776198</v>
      </c>
      <c r="E89" s="16">
        <f>E90</f>
        <v>774989.71</v>
      </c>
      <c r="F89" s="17">
        <f t="shared" si="7"/>
        <v>99.84433224512301</v>
      </c>
    </row>
    <row r="90" spans="1:6" ht="57.75" customHeight="1">
      <c r="A90" s="19" t="s">
        <v>91</v>
      </c>
      <c r="B90" s="15" t="s">
        <v>98</v>
      </c>
      <c r="C90" s="20" t="s">
        <v>92</v>
      </c>
      <c r="D90" s="16">
        <f>D91</f>
        <v>776198</v>
      </c>
      <c r="E90" s="16">
        <f>E91</f>
        <v>774989.71</v>
      </c>
      <c r="F90" s="17">
        <f t="shared" si="7"/>
        <v>99.84433224512301</v>
      </c>
    </row>
    <row r="91" spans="1:6" ht="24" customHeight="1">
      <c r="A91" s="21" t="s">
        <v>93</v>
      </c>
      <c r="B91" s="22" t="s">
        <v>98</v>
      </c>
      <c r="C91" s="23" t="s">
        <v>94</v>
      </c>
      <c r="D91" s="24">
        <v>776198</v>
      </c>
      <c r="E91" s="24">
        <v>774989.71</v>
      </c>
      <c r="F91" s="25">
        <f t="shared" si="7"/>
        <v>99.84433224512301</v>
      </c>
    </row>
    <row r="92" spans="1:6" ht="35.25" customHeight="1">
      <c r="A92" s="18" t="s">
        <v>99</v>
      </c>
      <c r="B92" s="15" t="s">
        <v>100</v>
      </c>
      <c r="C92" s="20"/>
      <c r="D92" s="16">
        <f>D93</f>
        <v>281230</v>
      </c>
      <c r="E92" s="16">
        <f>E93</f>
        <v>220585.56</v>
      </c>
      <c r="F92" s="17">
        <f t="shared" si="7"/>
        <v>78.43599900437364</v>
      </c>
    </row>
    <row r="93" spans="1:6" ht="45.75" customHeight="1">
      <c r="A93" s="19" t="s">
        <v>91</v>
      </c>
      <c r="B93" s="15" t="s">
        <v>100</v>
      </c>
      <c r="C93" s="20" t="s">
        <v>92</v>
      </c>
      <c r="D93" s="16">
        <f>D94</f>
        <v>281230</v>
      </c>
      <c r="E93" s="16">
        <f>E94</f>
        <v>220585.56</v>
      </c>
      <c r="F93" s="17">
        <f t="shared" si="7"/>
        <v>78.43599900437364</v>
      </c>
    </row>
    <row r="94" spans="1:6" ht="24" customHeight="1">
      <c r="A94" s="21" t="s">
        <v>93</v>
      </c>
      <c r="B94" s="22" t="s">
        <v>100</v>
      </c>
      <c r="C94" s="23" t="s">
        <v>94</v>
      </c>
      <c r="D94" s="24">
        <v>281230</v>
      </c>
      <c r="E94" s="24">
        <v>220585.56</v>
      </c>
      <c r="F94" s="25">
        <f t="shared" si="7"/>
        <v>78.43599900437364</v>
      </c>
    </row>
    <row r="95" spans="1:6" ht="37.5" customHeight="1">
      <c r="A95" s="18" t="s">
        <v>101</v>
      </c>
      <c r="B95" s="15" t="s">
        <v>102</v>
      </c>
      <c r="C95" s="20"/>
      <c r="D95" s="16">
        <f>D96+D98</f>
        <v>793623</v>
      </c>
      <c r="E95" s="16">
        <f>E96+E98</f>
        <v>793623</v>
      </c>
      <c r="F95" s="17">
        <f t="shared" si="7"/>
        <v>100</v>
      </c>
    </row>
    <row r="96" spans="1:6" ht="45" customHeight="1">
      <c r="A96" s="18" t="s">
        <v>91</v>
      </c>
      <c r="B96" s="15" t="s">
        <v>102</v>
      </c>
      <c r="C96" s="20" t="s">
        <v>92</v>
      </c>
      <c r="D96" s="16">
        <f>D97</f>
        <v>312725.37</v>
      </c>
      <c r="E96" s="16">
        <f>E97</f>
        <v>312725.37</v>
      </c>
      <c r="F96" s="17">
        <f t="shared" si="7"/>
        <v>100</v>
      </c>
    </row>
    <row r="97" spans="1:6" ht="24" customHeight="1">
      <c r="A97" s="26" t="s">
        <v>93</v>
      </c>
      <c r="B97" s="22" t="s">
        <v>102</v>
      </c>
      <c r="C97" s="23" t="s">
        <v>103</v>
      </c>
      <c r="D97" s="24">
        <v>312725.37</v>
      </c>
      <c r="E97" s="24">
        <v>312725.37</v>
      </c>
      <c r="F97" s="25">
        <f t="shared" si="7"/>
        <v>100</v>
      </c>
    </row>
    <row r="98" spans="1:6" ht="24" customHeight="1">
      <c r="A98" s="18" t="s">
        <v>104</v>
      </c>
      <c r="B98" s="15" t="s">
        <v>102</v>
      </c>
      <c r="C98" s="20" t="s">
        <v>19</v>
      </c>
      <c r="D98" s="16">
        <f>D99</f>
        <v>480897.63</v>
      </c>
      <c r="E98" s="16">
        <f>E99</f>
        <v>480897.63</v>
      </c>
      <c r="F98" s="17">
        <f t="shared" si="7"/>
        <v>100</v>
      </c>
    </row>
    <row r="99" spans="1:6" ht="24" customHeight="1">
      <c r="A99" s="26" t="s">
        <v>20</v>
      </c>
      <c r="B99" s="22" t="s">
        <v>102</v>
      </c>
      <c r="C99" s="23" t="s">
        <v>21</v>
      </c>
      <c r="D99" s="24">
        <v>480897.63</v>
      </c>
      <c r="E99" s="24">
        <v>480897.63</v>
      </c>
      <c r="F99" s="25">
        <f t="shared" si="7"/>
        <v>100</v>
      </c>
    </row>
    <row r="100" spans="1:6" ht="24" customHeight="1">
      <c r="A100" s="18" t="s">
        <v>105</v>
      </c>
      <c r="B100" s="15" t="s">
        <v>106</v>
      </c>
      <c r="C100" s="20"/>
      <c r="D100" s="16">
        <f>D101</f>
        <v>200000</v>
      </c>
      <c r="E100" s="16">
        <f>E101</f>
        <v>0</v>
      </c>
      <c r="F100" s="17">
        <f t="shared" si="7"/>
        <v>0</v>
      </c>
    </row>
    <row r="101" spans="1:6" ht="24" customHeight="1">
      <c r="A101" s="18" t="s">
        <v>35</v>
      </c>
      <c r="B101" s="15" t="s">
        <v>106</v>
      </c>
      <c r="C101" s="20" t="s">
        <v>36</v>
      </c>
      <c r="D101" s="16">
        <f>D102</f>
        <v>200000</v>
      </c>
      <c r="E101" s="16">
        <f>E102</f>
        <v>0</v>
      </c>
      <c r="F101" s="17">
        <f t="shared" si="7"/>
        <v>0</v>
      </c>
    </row>
    <row r="102" spans="1:6" ht="23.25" customHeight="1">
      <c r="A102" s="26" t="s">
        <v>107</v>
      </c>
      <c r="B102" s="22" t="s">
        <v>106</v>
      </c>
      <c r="C102" s="23" t="s">
        <v>108</v>
      </c>
      <c r="D102" s="24">
        <v>200000</v>
      </c>
      <c r="E102" s="24">
        <v>0</v>
      </c>
      <c r="F102" s="25">
        <f t="shared" si="7"/>
        <v>0</v>
      </c>
    </row>
    <row r="103" spans="1:6" ht="12.75">
      <c r="A103" s="19" t="s">
        <v>109</v>
      </c>
      <c r="B103" s="15" t="s">
        <v>110</v>
      </c>
      <c r="C103" s="20"/>
      <c r="D103" s="28">
        <f>D104</f>
        <v>330712</v>
      </c>
      <c r="E103" s="28">
        <f>E104</f>
        <v>330712</v>
      </c>
      <c r="F103" s="17">
        <f t="shared" si="7"/>
        <v>100</v>
      </c>
    </row>
    <row r="104" spans="1:6" ht="12.75">
      <c r="A104" s="19" t="s">
        <v>111</v>
      </c>
      <c r="B104" s="15" t="s">
        <v>110</v>
      </c>
      <c r="C104" s="20" t="s">
        <v>27</v>
      </c>
      <c r="D104" s="28">
        <f>D105</f>
        <v>330712</v>
      </c>
      <c r="E104" s="28">
        <f>E105</f>
        <v>330712</v>
      </c>
      <c r="F104" s="17">
        <f t="shared" si="7"/>
        <v>100</v>
      </c>
    </row>
    <row r="105" spans="1:6" ht="18" customHeight="1">
      <c r="A105" s="21" t="s">
        <v>112</v>
      </c>
      <c r="B105" s="22" t="s">
        <v>110</v>
      </c>
      <c r="C105" s="23" t="s">
        <v>113</v>
      </c>
      <c r="D105" s="29">
        <v>330712</v>
      </c>
      <c r="E105" s="29">
        <v>330712</v>
      </c>
      <c r="F105" s="25">
        <f t="shared" si="7"/>
        <v>100</v>
      </c>
    </row>
    <row r="106" spans="1:6" ht="12.75">
      <c r="A106" s="15" t="s">
        <v>51</v>
      </c>
      <c r="B106" s="15" t="s">
        <v>114</v>
      </c>
      <c r="C106" s="15"/>
      <c r="D106" s="28">
        <f>D107+D109</f>
        <v>2732493.43</v>
      </c>
      <c r="E106" s="28">
        <f>E107+E109</f>
        <v>2720293.2600000002</v>
      </c>
      <c r="F106" s="17">
        <f t="shared" si="7"/>
        <v>99.55351512043708</v>
      </c>
    </row>
    <row r="107" spans="1:6" ht="12.75">
      <c r="A107" s="19" t="s">
        <v>91</v>
      </c>
      <c r="B107" s="15" t="s">
        <v>114</v>
      </c>
      <c r="C107" s="20" t="s">
        <v>92</v>
      </c>
      <c r="D107" s="28">
        <f>D108</f>
        <v>433658.71</v>
      </c>
      <c r="E107" s="28">
        <f>E108</f>
        <v>421458.54</v>
      </c>
      <c r="F107" s="17">
        <f t="shared" si="7"/>
        <v>97.18668858282588</v>
      </c>
    </row>
    <row r="108" spans="1:6" ht="18" customHeight="1">
      <c r="A108" s="21" t="s">
        <v>115</v>
      </c>
      <c r="B108" s="22" t="s">
        <v>114</v>
      </c>
      <c r="C108" s="23" t="s">
        <v>103</v>
      </c>
      <c r="D108" s="29">
        <v>433658.71</v>
      </c>
      <c r="E108" s="29">
        <v>421458.54</v>
      </c>
      <c r="F108" s="25">
        <f t="shared" si="7"/>
        <v>97.18668858282588</v>
      </c>
    </row>
    <row r="109" spans="1:6" ht="12.75">
      <c r="A109" s="19" t="s">
        <v>18</v>
      </c>
      <c r="B109" s="15" t="s">
        <v>114</v>
      </c>
      <c r="C109" s="20" t="s">
        <v>19</v>
      </c>
      <c r="D109" s="30">
        <f>D110</f>
        <v>2298834.72</v>
      </c>
      <c r="E109" s="30">
        <f>E110</f>
        <v>2298834.72</v>
      </c>
      <c r="F109" s="17">
        <f t="shared" si="7"/>
        <v>100</v>
      </c>
    </row>
    <row r="110" spans="1:6" ht="25.5" customHeight="1">
      <c r="A110" s="21" t="s">
        <v>20</v>
      </c>
      <c r="B110" s="22" t="s">
        <v>114</v>
      </c>
      <c r="C110" s="23" t="s">
        <v>21</v>
      </c>
      <c r="D110" s="29">
        <v>2298834.72</v>
      </c>
      <c r="E110" s="29">
        <v>2298834.72</v>
      </c>
      <c r="F110" s="25">
        <f t="shared" si="7"/>
        <v>100</v>
      </c>
    </row>
    <row r="111" spans="1:6" ht="12.75">
      <c r="A111" s="18" t="s">
        <v>116</v>
      </c>
      <c r="B111" s="15" t="s">
        <v>117</v>
      </c>
      <c r="C111" s="20"/>
      <c r="D111" s="30">
        <f>D112</f>
        <v>59590</v>
      </c>
      <c r="E111" s="30">
        <f>E112</f>
        <v>59590</v>
      </c>
      <c r="F111" s="17">
        <f t="shared" si="7"/>
        <v>100</v>
      </c>
    </row>
    <row r="112" spans="1:6" ht="12.75">
      <c r="A112" s="19" t="s">
        <v>18</v>
      </c>
      <c r="B112" s="15" t="s">
        <v>117</v>
      </c>
      <c r="C112" s="20" t="s">
        <v>19</v>
      </c>
      <c r="D112" s="30">
        <f>D113</f>
        <v>59590</v>
      </c>
      <c r="E112" s="30">
        <f>E113</f>
        <v>59590</v>
      </c>
      <c r="F112" s="17">
        <f t="shared" si="7"/>
        <v>100</v>
      </c>
    </row>
    <row r="113" spans="1:6" ht="12.75">
      <c r="A113" s="21" t="s">
        <v>20</v>
      </c>
      <c r="B113" s="22" t="s">
        <v>117</v>
      </c>
      <c r="C113" s="23" t="s">
        <v>21</v>
      </c>
      <c r="D113" s="29">
        <v>59590</v>
      </c>
      <c r="E113" s="29">
        <v>59590</v>
      </c>
      <c r="F113" s="25">
        <f t="shared" si="7"/>
        <v>100</v>
      </c>
    </row>
    <row r="114" spans="1:6" ht="12.75">
      <c r="A114" s="19" t="s">
        <v>118</v>
      </c>
      <c r="B114" s="15" t="s">
        <v>119</v>
      </c>
      <c r="C114" s="20"/>
      <c r="D114" s="30">
        <f>D115</f>
        <v>1245510.8</v>
      </c>
      <c r="E114" s="30">
        <f>E115</f>
        <v>1132210</v>
      </c>
      <c r="F114" s="17">
        <f t="shared" si="7"/>
        <v>90.90326635465546</v>
      </c>
    </row>
    <row r="115" spans="1:6" ht="12.75">
      <c r="A115" s="19" t="s">
        <v>18</v>
      </c>
      <c r="B115" s="15" t="s">
        <v>119</v>
      </c>
      <c r="C115" s="20" t="s">
        <v>19</v>
      </c>
      <c r="D115" s="30">
        <f>D116</f>
        <v>1245510.8</v>
      </c>
      <c r="E115" s="30">
        <f>E116</f>
        <v>1132210</v>
      </c>
      <c r="F115" s="17">
        <f t="shared" si="7"/>
        <v>90.90326635465546</v>
      </c>
    </row>
    <row r="116" spans="1:6" ht="12.75">
      <c r="A116" s="21" t="s">
        <v>20</v>
      </c>
      <c r="B116" s="22" t="s">
        <v>119</v>
      </c>
      <c r="C116" s="23" t="s">
        <v>21</v>
      </c>
      <c r="D116" s="29">
        <v>1245510.8</v>
      </c>
      <c r="E116" s="29">
        <v>1132210</v>
      </c>
      <c r="F116" s="25">
        <f t="shared" si="7"/>
        <v>90.90326635465546</v>
      </c>
    </row>
    <row r="117" spans="1:6" ht="15" customHeight="1">
      <c r="A117" s="12" t="s">
        <v>120</v>
      </c>
      <c r="B117" s="12" t="s">
        <v>121</v>
      </c>
      <c r="C117" s="31"/>
      <c r="D117" s="32">
        <f>D118</f>
        <v>775006</v>
      </c>
      <c r="E117" s="32">
        <f>E118</f>
        <v>775006</v>
      </c>
      <c r="F117" s="14">
        <f t="shared" si="7"/>
        <v>100</v>
      </c>
    </row>
    <row r="118" spans="1:6" ht="12.75">
      <c r="A118" s="15" t="s">
        <v>51</v>
      </c>
      <c r="B118" s="15" t="s">
        <v>122</v>
      </c>
      <c r="C118" s="15"/>
      <c r="D118" s="30">
        <f>D119</f>
        <v>775006</v>
      </c>
      <c r="E118" s="30">
        <f>E119</f>
        <v>775006</v>
      </c>
      <c r="F118" s="17">
        <f t="shared" si="7"/>
        <v>100</v>
      </c>
    </row>
    <row r="119" spans="1:6" ht="12.75">
      <c r="A119" s="19" t="s">
        <v>53</v>
      </c>
      <c r="B119" s="15" t="s">
        <v>122</v>
      </c>
      <c r="C119" s="15" t="s">
        <v>54</v>
      </c>
      <c r="D119" s="30">
        <f>D120</f>
        <v>775006</v>
      </c>
      <c r="E119" s="30">
        <f>E120</f>
        <v>775006</v>
      </c>
      <c r="F119" s="17">
        <f t="shared" si="7"/>
        <v>100</v>
      </c>
    </row>
    <row r="120" spans="1:6" ht="12.75">
      <c r="A120" s="21" t="s">
        <v>55</v>
      </c>
      <c r="B120" s="22" t="s">
        <v>122</v>
      </c>
      <c r="C120" s="22" t="s">
        <v>56</v>
      </c>
      <c r="D120" s="29">
        <v>775006</v>
      </c>
      <c r="E120" s="29">
        <v>775006</v>
      </c>
      <c r="F120" s="25">
        <f t="shared" si="7"/>
        <v>100</v>
      </c>
    </row>
    <row r="121" spans="1:6" ht="12.75">
      <c r="A121" s="12" t="s">
        <v>123</v>
      </c>
      <c r="B121" s="12" t="s">
        <v>124</v>
      </c>
      <c r="C121" s="12"/>
      <c r="D121" s="32">
        <f>D122+D125+D128+D131</f>
        <v>2344715</v>
      </c>
      <c r="E121" s="32">
        <f>E122+E125+E128+E131</f>
        <v>2344715</v>
      </c>
      <c r="F121" s="14">
        <f t="shared" si="7"/>
        <v>100</v>
      </c>
    </row>
    <row r="122" spans="1:6" ht="12.75">
      <c r="A122" s="15" t="s">
        <v>125</v>
      </c>
      <c r="B122" s="15" t="s">
        <v>126</v>
      </c>
      <c r="C122" s="15"/>
      <c r="D122" s="30">
        <f>D123</f>
        <v>351084</v>
      </c>
      <c r="E122" s="30">
        <f>E123</f>
        <v>351084</v>
      </c>
      <c r="F122" s="17">
        <f t="shared" si="7"/>
        <v>100</v>
      </c>
    </row>
    <row r="123" spans="1:6" ht="12.75">
      <c r="A123" s="15" t="s">
        <v>53</v>
      </c>
      <c r="B123" s="15" t="s">
        <v>126</v>
      </c>
      <c r="C123" s="15" t="s">
        <v>54</v>
      </c>
      <c r="D123" s="30">
        <f>D124</f>
        <v>351084</v>
      </c>
      <c r="E123" s="30">
        <f>E124</f>
        <v>351084</v>
      </c>
      <c r="F123" s="17">
        <f t="shared" si="7"/>
        <v>100</v>
      </c>
    </row>
    <row r="124" spans="1:6" ht="12.75">
      <c r="A124" s="22" t="s">
        <v>55</v>
      </c>
      <c r="B124" s="22" t="s">
        <v>126</v>
      </c>
      <c r="C124" s="22" t="s">
        <v>56</v>
      </c>
      <c r="D124" s="29">
        <v>351084</v>
      </c>
      <c r="E124" s="29">
        <v>351084</v>
      </c>
      <c r="F124" s="25">
        <f t="shared" si="7"/>
        <v>100</v>
      </c>
    </row>
    <row r="125" spans="1:6" ht="12.75">
      <c r="A125" s="33" t="s">
        <v>127</v>
      </c>
      <c r="B125" s="15" t="s">
        <v>128</v>
      </c>
      <c r="C125" s="15"/>
      <c r="D125" s="30">
        <f>D126</f>
        <v>171000</v>
      </c>
      <c r="E125" s="30">
        <f>E126</f>
        <v>171000</v>
      </c>
      <c r="F125" s="17">
        <f t="shared" si="7"/>
        <v>100</v>
      </c>
    </row>
    <row r="126" spans="1:6" ht="12.75">
      <c r="A126" s="15" t="s">
        <v>53</v>
      </c>
      <c r="B126" s="15" t="s">
        <v>128</v>
      </c>
      <c r="C126" s="15" t="s">
        <v>54</v>
      </c>
      <c r="D126" s="30">
        <f>D127</f>
        <v>171000</v>
      </c>
      <c r="E126" s="30">
        <f>E127</f>
        <v>171000</v>
      </c>
      <c r="F126" s="17">
        <f t="shared" si="7"/>
        <v>100</v>
      </c>
    </row>
    <row r="127" spans="1:6" ht="12.75">
      <c r="A127" s="22" t="s">
        <v>55</v>
      </c>
      <c r="B127" s="22" t="s">
        <v>128</v>
      </c>
      <c r="C127" s="22" t="s">
        <v>56</v>
      </c>
      <c r="D127" s="29">
        <v>171000</v>
      </c>
      <c r="E127" s="29">
        <v>171000</v>
      </c>
      <c r="F127" s="25">
        <f t="shared" si="7"/>
        <v>100</v>
      </c>
    </row>
    <row r="128" spans="1:6" ht="12.75">
      <c r="A128" s="15" t="s">
        <v>129</v>
      </c>
      <c r="B128" s="15" t="s">
        <v>130</v>
      </c>
      <c r="C128" s="15"/>
      <c r="D128" s="30">
        <f>D129</f>
        <v>79716</v>
      </c>
      <c r="E128" s="30">
        <f>E129</f>
        <v>79716</v>
      </c>
      <c r="F128" s="17">
        <f t="shared" si="7"/>
        <v>100</v>
      </c>
    </row>
    <row r="129" spans="1:6" ht="12.75">
      <c r="A129" s="15" t="s">
        <v>53</v>
      </c>
      <c r="B129" s="15" t="s">
        <v>130</v>
      </c>
      <c r="C129" s="15" t="s">
        <v>54</v>
      </c>
      <c r="D129" s="30">
        <f>D130</f>
        <v>79716</v>
      </c>
      <c r="E129" s="30">
        <f>E130</f>
        <v>79716</v>
      </c>
      <c r="F129" s="17">
        <f t="shared" si="7"/>
        <v>100</v>
      </c>
    </row>
    <row r="130" spans="1:6" ht="12.75">
      <c r="A130" s="22" t="s">
        <v>55</v>
      </c>
      <c r="B130" s="22" t="s">
        <v>130</v>
      </c>
      <c r="C130" s="22" t="s">
        <v>56</v>
      </c>
      <c r="D130" s="29">
        <v>79716</v>
      </c>
      <c r="E130" s="29">
        <v>79716</v>
      </c>
      <c r="F130" s="25">
        <f t="shared" si="7"/>
        <v>100</v>
      </c>
    </row>
    <row r="131" spans="1:6" ht="12.75">
      <c r="A131" s="15" t="s">
        <v>131</v>
      </c>
      <c r="B131" s="15" t="s">
        <v>132</v>
      </c>
      <c r="C131" s="15"/>
      <c r="D131" s="30">
        <f>D132</f>
        <v>1742915</v>
      </c>
      <c r="E131" s="30">
        <f>E132</f>
        <v>1742915</v>
      </c>
      <c r="F131" s="17">
        <f t="shared" si="7"/>
        <v>100</v>
      </c>
    </row>
    <row r="132" spans="1:6" ht="12.75">
      <c r="A132" s="15" t="s">
        <v>53</v>
      </c>
      <c r="B132" s="15" t="s">
        <v>132</v>
      </c>
      <c r="C132" s="15" t="s">
        <v>54</v>
      </c>
      <c r="D132" s="30">
        <f>D133</f>
        <v>1742915</v>
      </c>
      <c r="E132" s="30">
        <f>E133</f>
        <v>1742915</v>
      </c>
      <c r="F132" s="17">
        <f t="shared" si="7"/>
        <v>100</v>
      </c>
    </row>
    <row r="133" spans="1:6" ht="12.75">
      <c r="A133" s="22" t="s">
        <v>55</v>
      </c>
      <c r="B133" s="22" t="s">
        <v>132</v>
      </c>
      <c r="C133" s="22" t="s">
        <v>56</v>
      </c>
      <c r="D133" s="29">
        <v>1742915</v>
      </c>
      <c r="E133" s="29">
        <v>1742915</v>
      </c>
      <c r="F133" s="25">
        <f t="shared" si="7"/>
        <v>100</v>
      </c>
    </row>
    <row r="134" spans="1:6" ht="12.75">
      <c r="A134" s="34" t="s">
        <v>133</v>
      </c>
      <c r="B134" s="15"/>
      <c r="C134" s="15"/>
      <c r="D134" s="35">
        <f>D11+D44+D50+D62+D80+D117+D121</f>
        <v>123720263.11000001</v>
      </c>
      <c r="E134" s="35">
        <f>E11+E44+E50+E62+E80+E117+E121</f>
        <v>121437507.43</v>
      </c>
      <c r="F134" s="17">
        <f t="shared" si="7"/>
        <v>98.15490557276749</v>
      </c>
    </row>
  </sheetData>
  <sheetProtection selectLockedCells="1" selectUnlockedCells="1"/>
  <mergeCells count="2">
    <mergeCell ref="A5:F5"/>
    <mergeCell ref="A6:F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2019-05-07T05:20:55Z</cp:lastPrinted>
  <dcterms:created xsi:type="dcterms:W3CDTF">2007-11-12T12:25:58Z</dcterms:created>
  <dcterms:modified xsi:type="dcterms:W3CDTF">2020-06-04T12:20:57Z</dcterms:modified>
  <cp:category/>
  <cp:version/>
  <cp:contentType/>
  <cp:contentStatus/>
  <cp:revision>1</cp:revision>
</cp:coreProperties>
</file>