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<sst xmlns="http://schemas.openxmlformats.org/spreadsheetml/2006/main" count="841" uniqueCount="202">
  <si>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</si>
  <si>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</si>
  <si>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</si>
  <si>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</si>
  <si>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</si>
  <si>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</si>
  <si>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городского поселения "Город Таруса"</t>
  </si>
  <si>
    <t>001</t>
  </si>
  <si>
    <t>ОБЩЕГОСУДАРСТВЕННЫЕ ВОПРОСЫ</t>
  </si>
  <si>
    <t>0100</t>
  </si>
  <si>
    <t>Осуществление переданных полномочий</t>
  </si>
  <si>
    <t>Межбюджетные трансферты</t>
  </si>
  <si>
    <t>500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</si>
  <si>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</si>
  <si>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</si>
  <si>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</si>
  <si>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</si>
  <si>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</si>
  <si>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</si>
  <si>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</si>
  <si>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</si>
  <si>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</si>
  <si>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</si>
  <si>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</si>
  <si>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</si>
  <si>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</si>
  <si>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</si>
  <si>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</si>
  <si>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</si>
  <si>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</si>
  <si>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</t>
  </si>
  <si>
    <t>Осуществление полномочий по формированию архивных фондов поселения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</si>
  <si>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</si>
  <si>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</si>
  <si>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</si>
  <si>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</si>
  <si>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</si>
  <si>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</si>
  <si>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Осуществление полномочий по организации и осуществлению мероприятий по территориальной обороне и гражданской обороне</t>
  </si>
  <si>
    <t>НАЦИОНАЛЬНАЯ ЭКОНОМИКА</t>
  </si>
  <si>
    <t>0400</t>
  </si>
  <si>
    <t>Транспорт</t>
  </si>
  <si>
    <t>0408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</si>
  <si>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</si>
  <si>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Дорожное хозяйство (дорожные фонды)</t>
  </si>
  <si>
    <t>0409</t>
  </si>
  <si>
    <t>Муниципальная программа "Развитие автомобильных дорог города Таруса"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</si>
  <si>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</si>
  <si>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</si>
  <si>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</si>
  <si>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</si>
  <si>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</si>
  <si>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</si>
  <si>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</si>
  <si>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Коммунальное хозяйство</t>
  </si>
  <si>
    <t>0502</t>
  </si>
  <si>
    <t>Муниципальная программа "Энергоэффективность в городском поселении "Город Таруса"</t>
  </si>
  <si>
    <t>810</t>
  </si>
  <si>
    <t>Подпрограмма "Чистая вода"</t>
  </si>
  <si>
    <t>Благоустройство</t>
  </si>
  <si>
    <t>0503</t>
  </si>
  <si>
    <t>Подпрограмма "Благоустройство территории городского поселения "Город Таруса"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</si>
  <si>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</si>
  <si>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</si>
  <si>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</si>
  <si>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</si>
  <si>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</si>
  <si>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</si>
  <si>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</si>
  <si>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</si>
  <si>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Социальное обеспечение и иные выплаты населению</t>
  </si>
  <si>
    <t>300</t>
  </si>
  <si>
    <t>320</t>
  </si>
  <si>
    <t>Итого</t>
  </si>
  <si>
    <t>% выполнения к годовым назначениям</t>
  </si>
  <si>
    <t xml:space="preserve">к Решению Городской Думы городского  </t>
  </si>
  <si>
    <t>городского поселения "Город Таруса"</t>
  </si>
  <si>
    <t xml:space="preserve">                                                                                                                                                                                                    </t>
  </si>
  <si>
    <t>Стимулирование руководителей исполнительно-распорядительных органов муниципальных образований области</t>
  </si>
  <si>
    <t>Приложение № 3</t>
  </si>
  <si>
    <t>Выполнение других обязательств местного бюджета</t>
  </si>
  <si>
    <t>Закупка товаров, работ и услуг для обеспечения государственных (муниципальных) нужд</t>
  </si>
  <si>
    <t>Осуществление полномочий по участию в предупреждению и ликвидации последствий чрезвычайных ситуаций в границах поселений</t>
  </si>
  <si>
    <t>Основное мероприятие "Содержание и ремонт дорог городского поселения " Город Таруса""</t>
  </si>
  <si>
    <t>Подпрограмма "Капитальный ремонт  и содержание муниципального жилищного фонда"</t>
  </si>
  <si>
    <t>Основное мероприятие "Взнос в фонд капитального ремонта по муниципальному имуществу"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</si>
  <si>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</si>
  <si>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мороприятие"Восстановление и развитие эксплутационно-технического состояния объектов водопроводно-канализационного комплекса  города Таруса"</t>
  </si>
  <si>
    <t>Мероприятия. напрвленные на энергосбережение и повышение энегоэффективности</t>
  </si>
  <si>
    <t>Основное мороприятие "Содержание территории городского поселения город Таруса"</t>
  </si>
  <si>
    <t>110</t>
  </si>
  <si>
    <t>Расходы на выплаты персоналу казенных учреждений</t>
  </si>
  <si>
    <t>Подпрограмма "Повышение безопасности дорожного движения в 2013-2020 годах"</t>
  </si>
  <si>
    <t>Мероприяти по установлению дорожных разметок и знаков</t>
  </si>
  <si>
    <t xml:space="preserve">Подпрограмма "Совершенствование и развитие улично-дорожной сети  ГП "Город Таруса" </t>
  </si>
  <si>
    <t>830</t>
  </si>
  <si>
    <t>Исполнение судебных актов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</si>
  <si>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</si>
  <si>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Мероприятия по улучшению освещения улиц города Таруса</t>
  </si>
  <si>
    <t>Реализация проектов развития общественной инфраструктуры муниципальных образований. основанных на местных инициативах</t>
  </si>
  <si>
    <t>Муниципальная программа "Развитие культуры на территории городского поселения "Город Таруса""</t>
  </si>
  <si>
    <t>310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</si>
  <si>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</si>
  <si>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</si>
  <si>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</si>
  <si>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54 0 00 00000</t>
  </si>
  <si>
    <t>54 0 00 00400</t>
  </si>
  <si>
    <t>54 0 00 00450</t>
  </si>
  <si>
    <t>87 0 00 00000</t>
  </si>
  <si>
    <t>87 0 00 71170</t>
  </si>
  <si>
    <t>54 0 00 00920</t>
  </si>
  <si>
    <t>87 0 00 71230</t>
  </si>
  <si>
    <t>87 0 00 71080</t>
  </si>
  <si>
    <t>87 0 00 71070</t>
  </si>
  <si>
    <t>24 0 00 00000</t>
  </si>
  <si>
    <t>24 1 00 00000</t>
  </si>
  <si>
    <t>24 1 00 00920</t>
  </si>
  <si>
    <t>24 2 00 00000</t>
  </si>
  <si>
    <t>24 2 00 00920</t>
  </si>
  <si>
    <t>05 0 00 00000</t>
  </si>
  <si>
    <t>05 2 00 00000</t>
  </si>
  <si>
    <t>05 2 00 00920</t>
  </si>
  <si>
    <t>30 0 00 00000</t>
  </si>
  <si>
    <t xml:space="preserve">30 2 00 00000 </t>
  </si>
  <si>
    <t>30 2 00 00920</t>
  </si>
  <si>
    <t>30 4 00 00000</t>
  </si>
  <si>
    <t>30 4 00 00920</t>
  </si>
  <si>
    <t>05 Г  00 00000</t>
  </si>
  <si>
    <t>05 Г 0 000920</t>
  </si>
  <si>
    <t>30 6 00 00000</t>
  </si>
  <si>
    <t>30 6 00 00920</t>
  </si>
  <si>
    <t>11 0 00 0000</t>
  </si>
  <si>
    <t>11 0 00 00920</t>
  </si>
  <si>
    <t>54 0 00 00730</t>
  </si>
  <si>
    <t>24 2 00 S5000</t>
  </si>
  <si>
    <t>Субсидия на реализацию мероприятий подпрограммы "Совершенствование и развитие сети автомобильных дорог Калужской области"</t>
  </si>
  <si>
    <t>54 0 00 00240</t>
  </si>
  <si>
    <t>05 5 00 L4970</t>
  </si>
  <si>
    <t>Субсидия на реализацию мероприятий по подпрограмме "Обеспечение жильем молодых семей"</t>
  </si>
  <si>
    <t>05 5 00 00000</t>
  </si>
  <si>
    <t>Подпрограмма "Обеспечение жильем молодых семей в муниципальном образовании городское поселение "Город Таруса"</t>
  </si>
  <si>
    <t>0111</t>
  </si>
  <si>
    <t>54 0 00 00700</t>
  </si>
  <si>
    <t>870</t>
  </si>
  <si>
    <t>Резервные фонды</t>
  </si>
  <si>
    <t>Резервные фонды местных администраций</t>
  </si>
  <si>
    <t>Резервные средства</t>
  </si>
  <si>
    <t>54 0 00 00530</t>
  </si>
  <si>
    <t>54 0 00 00560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</si>
  <si>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</si>
  <si>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Подпрограмма "Энергосбережение на территории города Тарусы на 2019-2021 годы""</t>
  </si>
  <si>
    <t>05 Г 00 S0250</t>
  </si>
  <si>
    <t>05 Г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</si>
  <si>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</si>
  <si>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Реализация проектов развития общественной инфраструктуры муниципальных образований. основанных на местных инициативах, средства граждан</t>
  </si>
  <si>
    <t>54 0 00 S0240</t>
  </si>
  <si>
    <t>Подпрограмма "Уличное освещение территории городского поселения "Город Таруса на 2019-2021 годы"</t>
  </si>
  <si>
    <t xml:space="preserve">от 2021 года  № </t>
  </si>
  <si>
    <t>Исполнение расходов бюджета городского поселения "Город Таруса" в ведомственной классификации расходов за 2020 год</t>
  </si>
  <si>
    <t>Уточненный план на 2020 год</t>
  </si>
  <si>
    <t>Исполнено на 01.01.2021г.</t>
  </si>
  <si>
    <t>54 0 00 00270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</si>
  <si>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</si>
  <si>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24 2 00 S0250</t>
  </si>
  <si>
    <t>Субсидия муниципальным образованиям на оказание государственной поддержки местным бюджетам в целях обеспечения финансовой устойчивости в рамках программы "Совершенствование системы управления обществеными финансами Калужской области"</t>
  </si>
  <si>
    <t>38 0 00 00000</t>
  </si>
  <si>
    <t>38 0 00 S7010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</si>
  <si>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</si>
  <si>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Субсидия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</si>
  <si>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38 0 00 S7070</t>
  </si>
  <si>
    <t>Субсидия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</t>
  </si>
  <si>
    <t>05 1 00 00000</t>
  </si>
  <si>
    <t>Подпрограмма "Создание условий для обеспечения доступным и комфортным жильем граждан России"</t>
  </si>
  <si>
    <t>05 1 F3 67483</t>
  </si>
  <si>
    <t>Субсидия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</t>
  </si>
  <si>
    <t>360</t>
  </si>
  <si>
    <t>Иные выплаты населению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</si>
  <si>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</si>
  <si>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</si>
  <si>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</si>
  <si>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</si>
  <si>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05 1 F3 67484</t>
  </si>
  <si>
    <t>Субсидия на обеспечение мероприятий по переселению граждан из аварийного жилищного фонда за счет средств областного бюджета</t>
  </si>
  <si>
    <t>05 1 F3 6748S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</si>
  <si>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</si>
  <si>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30 2 00 S7020</t>
  </si>
  <si>
    <t>Мероприятия направленные на капитальный ремонт водоппроводных сетей, канализационных сетей, объектов центральной системы холодного водоснабжения и (или) водоотведения муниципальной собственности</t>
  </si>
  <si>
    <t>30 4 00 S9111</t>
  </si>
  <si>
    <t>Субсидия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</si>
  <si>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Субсидия на оказание государственной поддержки местным бюджетам в целях обеспечения финансовой устойчивости муниципальных образований Калужской области</t>
  </si>
  <si>
    <t>05 Г F2 85550</t>
  </si>
  <si>
    <t>Реализация программ формирования современной городской среды (за счет средств областного бюджета)</t>
  </si>
  <si>
    <t>54 0 00 000700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</si>
  <si>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</si>
  <si>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</si>
  <si>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</si>
  <si>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</si>
  <si>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</si>
  <si>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</si>
  <si>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13 0 00 00000</t>
  </si>
  <si>
    <t>13 0 00 00920</t>
  </si>
  <si>
    <t>Муниципальная программа "Развитие физической культуры и спорта на территории городского поселения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</si>
</sst>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9">
    <font>
      <sz val="10"/>
      <name val="Arial"/>
      <family val="0"/>
    </font>
    <font>
      <sz val="10"/>
      <color indexed="8"/>
      <name val="Arial Cyr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188" fontId="2" fillId="33" borderId="10" xfId="0" applyNumberFormat="1" applyFont="1" applyFill="1" applyBorder="1" applyAlignment="1">
      <alignment horizontal="right" vertical="center" shrinkToFit="1"/>
    </xf>
    <xf numFmtId="188" fontId="3" fillId="33" borderId="10" xfId="0" applyNumberFormat="1" applyFont="1" applyFill="1" applyBorder="1" applyAlignment="1">
      <alignment horizontal="right" vertical="center" shrinkToFit="1"/>
    </xf>
    <xf numFmtId="0" fontId="0" fillId="0" borderId="10" xfId="0" applyBorder="1" applyAlignment="1">
      <alignment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8" fontId="3" fillId="34" borderId="10" xfId="0" applyNumberFormat="1" applyFont="1" applyFill="1" applyBorder="1" applyAlignment="1">
      <alignment horizontal="right"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88" fontId="3" fillId="35" borderId="10" xfId="0" applyNumberFormat="1" applyFont="1" applyFill="1" applyBorder="1" applyAlignment="1">
      <alignment horizontal="right" vertical="center" shrinkToFi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188" fontId="3" fillId="36" borderId="10" xfId="0" applyNumberFormat="1" applyFont="1" applyFill="1" applyBorder="1" applyAlignment="1">
      <alignment horizontal="right" vertical="center" shrinkToFit="1"/>
    </xf>
    <xf numFmtId="49" fontId="3" fillId="37" borderId="10" xfId="0" applyNumberFormat="1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188" fontId="3" fillId="37" borderId="10" xfId="0" applyNumberFormat="1" applyFont="1" applyFill="1" applyBorder="1" applyAlignment="1">
      <alignment horizontal="right" vertical="center" shrinkToFit="1"/>
    </xf>
    <xf numFmtId="188" fontId="3" fillId="38" borderId="10" xfId="0" applyNumberFormat="1" applyFont="1" applyFill="1" applyBorder="1" applyAlignment="1">
      <alignment horizontal="right" vertical="center" shrinkToFit="1"/>
    </xf>
    <xf numFmtId="49" fontId="4" fillId="36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right" vertical="center" shrinkToFi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38" borderId="10" xfId="0" applyNumberFormat="1" applyFont="1" applyFill="1" applyBorder="1" applyAlignment="1">
      <alignment horizontal="center" vertical="center" wrapText="1"/>
    </xf>
    <xf numFmtId="49" fontId="4" fillId="38" borderId="10" xfId="0" applyNumberFormat="1" applyFont="1" applyFill="1" applyBorder="1" applyAlignment="1">
      <alignment horizontal="center" vertical="center" wrapText="1"/>
    </xf>
    <xf numFmtId="49" fontId="3" fillId="38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wrapText="1"/>
    </xf>
    <xf numFmtId="0" fontId="1" fillId="33" borderId="13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 vertical="center" shrinkToFit="1"/>
    </xf>
    <xf numFmtId="4" fontId="3" fillId="34" borderId="10" xfId="0" applyNumberFormat="1" applyFont="1" applyFill="1" applyBorder="1" applyAlignment="1">
      <alignment horizontal="right" vertical="center" shrinkToFit="1"/>
    </xf>
    <xf numFmtId="4" fontId="3" fillId="33" borderId="10" xfId="0" applyNumberFormat="1" applyFont="1" applyFill="1" applyBorder="1" applyAlignment="1">
      <alignment horizontal="right" vertical="center" shrinkToFit="1"/>
    </xf>
    <xf numFmtId="4" fontId="3" fillId="35" borderId="10" xfId="0" applyNumberFormat="1" applyFont="1" applyFill="1" applyBorder="1" applyAlignment="1">
      <alignment horizontal="right" vertical="center" shrinkToFit="1"/>
    </xf>
    <xf numFmtId="4" fontId="3" fillId="36" borderId="10" xfId="0" applyNumberFormat="1" applyFont="1" applyFill="1" applyBorder="1" applyAlignment="1">
      <alignment horizontal="right" vertical="center" shrinkToFit="1"/>
    </xf>
    <xf numFmtId="4" fontId="3" fillId="37" borderId="1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38" borderId="10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PageLayoutView="0" workbookViewId="0" topLeftCell="A196">
      <selection activeCell="F13" sqref="F13:G200"/>
    </sheetView>
  </sheetViews>
  <sheetFormatPr defaultColWidth="9.140625" defaultRowHeight="12.75"/>
  <cols>
    <col min="1" max="1" width="35.00390625" style="0" customWidth="1"/>
    <col min="2" max="2" width="5.00390625" style="0" customWidth="1"/>
    <col min="3" max="3" width="5.421875" style="0" customWidth="1"/>
    <col min="4" max="4" width="11.7109375" style="0" customWidth="1"/>
    <col min="5" max="5" width="4.57421875" style="0" customWidth="1"/>
    <col min="6" max="6" width="10.140625" style="0" customWidth="1"/>
    <col min="7" max="7" width="9.7109375" style="0" customWidth="1"/>
    <col min="8" max="8" width="5.00390625" style="0" customWidth="1"/>
  </cols>
  <sheetData>
    <row r="1" spans="4:7" ht="12.75">
      <c r="D1" s="9" t="s">
        <v>79</v>
      </c>
      <c r="E1" s="9"/>
      <c r="F1" s="9"/>
      <c r="G1" s="9"/>
    </row>
    <row r="2" spans="4:8" ht="12.75">
      <c r="D2" s="9" t="s">
        <v>75</v>
      </c>
      <c r="E2" s="9"/>
      <c r="F2" s="9"/>
      <c r="G2" s="9"/>
      <c r="H2" s="9"/>
    </row>
    <row r="3" spans="4:8" ht="12.75">
      <c r="D3" s="9" t="s">
        <v>76</v>
      </c>
      <c r="E3" s="9"/>
      <c r="F3" s="9"/>
      <c r="G3" s="9"/>
      <c r="H3" s="9"/>
    </row>
    <row r="4" spans="4:8" ht="12.75">
      <c r="D4" s="9" t="s">
        <v>157</v>
      </c>
      <c r="E4" s="9"/>
      <c r="F4" s="9"/>
      <c r="G4" s="9"/>
      <c r="H4" s="9"/>
    </row>
    <row r="5" ht="7.5" customHeight="1"/>
    <row r="6" spans="1:12" ht="20.25" customHeight="1">
      <c r="A6" s="39" t="s">
        <v>158</v>
      </c>
      <c r="B6" s="39"/>
      <c r="C6" s="39"/>
      <c r="D6" s="39"/>
      <c r="E6" s="39"/>
      <c r="F6" s="39"/>
      <c r="G6" s="39"/>
      <c r="H6" s="39"/>
      <c r="L6" t="s">
        <v>77</v>
      </c>
    </row>
    <row r="7" spans="1:8" ht="3" customHeight="1">
      <c r="A7" s="40"/>
      <c r="B7" s="40"/>
      <c r="C7" s="40"/>
      <c r="D7" s="40"/>
      <c r="E7" s="40"/>
      <c r="F7" s="40"/>
      <c r="G7" s="40"/>
      <c r="H7" s="40"/>
    </row>
    <row r="8" spans="1:8" ht="12.75" hidden="1">
      <c r="A8" s="41"/>
      <c r="B8" s="41"/>
      <c r="C8" s="41"/>
      <c r="D8" s="41"/>
      <c r="E8" s="41"/>
      <c r="F8" s="41"/>
      <c r="G8" s="41"/>
      <c r="H8" s="41"/>
    </row>
    <row r="9" spans="1:8" ht="12.75" hidden="1">
      <c r="A9" s="42" t="s">
        <v>0</v>
      </c>
      <c r="B9" s="42"/>
      <c r="C9" s="42"/>
      <c r="D9" s="42"/>
      <c r="E9" s="42"/>
      <c r="F9" s="42"/>
      <c r="G9" s="42"/>
      <c r="H9" s="42"/>
    </row>
    <row r="10" spans="1:8" ht="12.75" customHeight="1">
      <c r="A10" s="37" t="s">
        <v>1</v>
      </c>
      <c r="B10" s="37" t="s">
        <v>2</v>
      </c>
      <c r="C10" s="37" t="s">
        <v>3</v>
      </c>
      <c r="D10" s="37" t="s">
        <v>4</v>
      </c>
      <c r="E10" s="37" t="s">
        <v>5</v>
      </c>
      <c r="F10" s="12"/>
      <c r="G10" s="37" t="s">
        <v>160</v>
      </c>
      <c r="H10" s="37" t="s">
        <v>74</v>
      </c>
    </row>
    <row r="11" spans="1:8" ht="80.25" customHeight="1">
      <c r="A11" s="38"/>
      <c r="B11" s="38"/>
      <c r="C11" s="38"/>
      <c r="D11" s="38"/>
      <c r="E11" s="38"/>
      <c r="F11" s="1" t="s">
        <v>159</v>
      </c>
      <c r="G11" s="38"/>
      <c r="H11" s="38"/>
    </row>
    <row r="12" spans="1:8" ht="12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</row>
    <row r="13" spans="1:8" ht="20.25">
      <c r="A13" s="3" t="s">
        <v>6</v>
      </c>
      <c r="B13" s="4" t="s">
        <v>7</v>
      </c>
      <c r="C13" s="4"/>
      <c r="D13" s="4"/>
      <c r="E13" s="4"/>
      <c r="F13" s="43">
        <f>F200</f>
        <v>192227051.11</v>
      </c>
      <c r="G13" s="43">
        <f>G200</f>
        <v>174306379.74999997</v>
      </c>
      <c r="H13" s="10">
        <f aca="true" t="shared" si="0" ref="H13:H31">G13/F13%</f>
        <v>90.67734158302979</v>
      </c>
    </row>
    <row r="14" spans="1:8" ht="12.75">
      <c r="A14" s="13" t="s">
        <v>8</v>
      </c>
      <c r="B14" s="14" t="s">
        <v>7</v>
      </c>
      <c r="C14" s="14" t="s">
        <v>9</v>
      </c>
      <c r="D14" s="14"/>
      <c r="E14" s="14"/>
      <c r="F14" s="44">
        <f>F15+F37+F32</f>
        <v>16465744</v>
      </c>
      <c r="G14" s="44">
        <f>G15+G37+G32</f>
        <v>16230746.75</v>
      </c>
      <c r="H14" s="15">
        <f t="shared" si="0"/>
        <v>98.57281122553587</v>
      </c>
    </row>
    <row r="15" spans="1:8" ht="48" customHeight="1">
      <c r="A15" s="5" t="s">
        <v>15</v>
      </c>
      <c r="B15" s="6" t="s">
        <v>7</v>
      </c>
      <c r="C15" s="6" t="s">
        <v>16</v>
      </c>
      <c r="D15" s="6"/>
      <c r="E15" s="6"/>
      <c r="F15" s="45">
        <f>F16+F28</f>
        <v>11561699</v>
      </c>
      <c r="G15" s="45">
        <f>G16+G28</f>
        <v>11386702.11</v>
      </c>
      <c r="H15" s="11">
        <f t="shared" si="0"/>
        <v>98.4864085287119</v>
      </c>
    </row>
    <row r="16" spans="1:8" ht="49.5" customHeight="1">
      <c r="A16" s="5" t="s">
        <v>97</v>
      </c>
      <c r="B16" s="6" t="s">
        <v>7</v>
      </c>
      <c r="C16" s="6" t="s">
        <v>16</v>
      </c>
      <c r="D16" s="6" t="s">
        <v>105</v>
      </c>
      <c r="E16" s="6"/>
      <c r="F16" s="45">
        <f>F17+F25</f>
        <v>11522806</v>
      </c>
      <c r="G16" s="45">
        <f>G17+G25</f>
        <v>11347809.11</v>
      </c>
      <c r="H16" s="11">
        <f t="shared" si="0"/>
        <v>98.48129969384193</v>
      </c>
    </row>
    <row r="17" spans="1:8" ht="12.75">
      <c r="A17" s="5" t="s">
        <v>17</v>
      </c>
      <c r="B17" s="6" t="s">
        <v>7</v>
      </c>
      <c r="C17" s="6" t="s">
        <v>16</v>
      </c>
      <c r="D17" s="6" t="s">
        <v>106</v>
      </c>
      <c r="E17" s="6"/>
      <c r="F17" s="45">
        <f>F18+F20+F22</f>
        <v>10715809</v>
      </c>
      <c r="G17" s="45">
        <f>G18+G20+G22</f>
        <v>10540812.11</v>
      </c>
      <c r="H17" s="11">
        <f t="shared" si="0"/>
        <v>98.36692787264126</v>
      </c>
    </row>
    <row r="18" spans="1:8" ht="57" customHeight="1">
      <c r="A18" s="5" t="s">
        <v>18</v>
      </c>
      <c r="B18" s="6" t="s">
        <v>7</v>
      </c>
      <c r="C18" s="6" t="s">
        <v>16</v>
      </c>
      <c r="D18" s="6" t="s">
        <v>106</v>
      </c>
      <c r="E18" s="6" t="s">
        <v>19</v>
      </c>
      <c r="F18" s="45">
        <f>F19</f>
        <v>8098489</v>
      </c>
      <c r="G18" s="45">
        <f>G19</f>
        <v>8061644.42</v>
      </c>
      <c r="H18" s="11">
        <f t="shared" si="0"/>
        <v>99.54504377298036</v>
      </c>
    </row>
    <row r="19" spans="1:8" ht="20.25">
      <c r="A19" s="17" t="s">
        <v>20</v>
      </c>
      <c r="B19" s="18" t="s">
        <v>7</v>
      </c>
      <c r="C19" s="18" t="s">
        <v>16</v>
      </c>
      <c r="D19" s="18" t="s">
        <v>106</v>
      </c>
      <c r="E19" s="18" t="s">
        <v>21</v>
      </c>
      <c r="F19" s="46">
        <v>8098489</v>
      </c>
      <c r="G19" s="46">
        <v>8061644.42</v>
      </c>
      <c r="H19" s="19">
        <f t="shared" si="0"/>
        <v>99.54504377298036</v>
      </c>
    </row>
    <row r="20" spans="1:8" ht="20.25">
      <c r="A20" s="5" t="s">
        <v>22</v>
      </c>
      <c r="B20" s="6" t="s">
        <v>7</v>
      </c>
      <c r="C20" s="6" t="s">
        <v>16</v>
      </c>
      <c r="D20" s="6" t="s">
        <v>106</v>
      </c>
      <c r="E20" s="6" t="s">
        <v>23</v>
      </c>
      <c r="F20" s="45">
        <f>F21</f>
        <v>2529320</v>
      </c>
      <c r="G20" s="45">
        <f>G21</f>
        <v>2393957.69</v>
      </c>
      <c r="H20" s="11">
        <f t="shared" si="0"/>
        <v>94.64827265826388</v>
      </c>
    </row>
    <row r="21" spans="1:8" ht="30">
      <c r="A21" s="17" t="s">
        <v>24</v>
      </c>
      <c r="B21" s="18" t="s">
        <v>7</v>
      </c>
      <c r="C21" s="18" t="s">
        <v>16</v>
      </c>
      <c r="D21" s="18" t="s">
        <v>106</v>
      </c>
      <c r="E21" s="18" t="s">
        <v>25</v>
      </c>
      <c r="F21" s="46">
        <v>2529320</v>
      </c>
      <c r="G21" s="46">
        <v>2393957.69</v>
      </c>
      <c r="H21" s="19">
        <f t="shared" si="0"/>
        <v>94.64827265826388</v>
      </c>
    </row>
    <row r="22" spans="1:8" ht="12.75">
      <c r="A22" s="5" t="s">
        <v>26</v>
      </c>
      <c r="B22" s="6" t="s">
        <v>7</v>
      </c>
      <c r="C22" s="6" t="s">
        <v>16</v>
      </c>
      <c r="D22" s="6" t="s">
        <v>106</v>
      </c>
      <c r="E22" s="6" t="s">
        <v>27</v>
      </c>
      <c r="F22" s="45">
        <f>F23+F24</f>
        <v>88000</v>
      </c>
      <c r="G22" s="45">
        <f>G23+G24</f>
        <v>85210</v>
      </c>
      <c r="H22" s="11">
        <f t="shared" si="0"/>
        <v>96.82954545454545</v>
      </c>
    </row>
    <row r="23" spans="1:8" ht="12.75">
      <c r="A23" s="17" t="s">
        <v>96</v>
      </c>
      <c r="B23" s="18" t="s">
        <v>7</v>
      </c>
      <c r="C23" s="18" t="s">
        <v>16</v>
      </c>
      <c r="D23" s="18" t="s">
        <v>106</v>
      </c>
      <c r="E23" s="18" t="s">
        <v>95</v>
      </c>
      <c r="F23" s="46">
        <v>58000</v>
      </c>
      <c r="G23" s="46">
        <v>58000</v>
      </c>
      <c r="H23" s="19">
        <f t="shared" si="0"/>
        <v>100</v>
      </c>
    </row>
    <row r="24" spans="1:8" ht="12.75">
      <c r="A24" s="17" t="s">
        <v>28</v>
      </c>
      <c r="B24" s="18" t="s">
        <v>7</v>
      </c>
      <c r="C24" s="18" t="s">
        <v>16</v>
      </c>
      <c r="D24" s="18" t="s">
        <v>106</v>
      </c>
      <c r="E24" s="18" t="s">
        <v>29</v>
      </c>
      <c r="F24" s="46">
        <v>30000</v>
      </c>
      <c r="G24" s="46">
        <v>27210</v>
      </c>
      <c r="H24" s="19">
        <f t="shared" si="0"/>
        <v>90.7</v>
      </c>
    </row>
    <row r="25" spans="1:8" ht="12.75">
      <c r="A25" s="5" t="s">
        <v>30</v>
      </c>
      <c r="B25" s="6" t="s">
        <v>7</v>
      </c>
      <c r="C25" s="6" t="s">
        <v>16</v>
      </c>
      <c r="D25" s="6" t="s">
        <v>107</v>
      </c>
      <c r="E25" s="6"/>
      <c r="F25" s="45">
        <f>F26</f>
        <v>806997</v>
      </c>
      <c r="G25" s="45">
        <f>G26</f>
        <v>806997</v>
      </c>
      <c r="H25" s="11">
        <f t="shared" si="0"/>
        <v>100</v>
      </c>
    </row>
    <row r="26" spans="1:8" ht="57.75" customHeight="1">
      <c r="A26" s="5" t="s">
        <v>18</v>
      </c>
      <c r="B26" s="6" t="s">
        <v>7</v>
      </c>
      <c r="C26" s="6" t="s">
        <v>16</v>
      </c>
      <c r="D26" s="6" t="s">
        <v>107</v>
      </c>
      <c r="E26" s="6" t="s">
        <v>19</v>
      </c>
      <c r="F26" s="45">
        <f>F27</f>
        <v>806997</v>
      </c>
      <c r="G26" s="45">
        <f>G27</f>
        <v>806997</v>
      </c>
      <c r="H26" s="11">
        <f t="shared" si="0"/>
        <v>100</v>
      </c>
    </row>
    <row r="27" spans="1:8" ht="20.25">
      <c r="A27" s="17" t="s">
        <v>20</v>
      </c>
      <c r="B27" s="18" t="s">
        <v>7</v>
      </c>
      <c r="C27" s="18" t="s">
        <v>16</v>
      </c>
      <c r="D27" s="18" t="s">
        <v>107</v>
      </c>
      <c r="E27" s="18" t="s">
        <v>21</v>
      </c>
      <c r="F27" s="46">
        <v>806997</v>
      </c>
      <c r="G27" s="46">
        <v>806997</v>
      </c>
      <c r="H27" s="19">
        <f t="shared" si="0"/>
        <v>100</v>
      </c>
    </row>
    <row r="28" spans="1:8" ht="12.75">
      <c r="A28" s="5" t="s">
        <v>10</v>
      </c>
      <c r="B28" s="6" t="s">
        <v>7</v>
      </c>
      <c r="C28" s="6" t="s">
        <v>16</v>
      </c>
      <c r="D28" s="16" t="s">
        <v>108</v>
      </c>
      <c r="E28" s="6"/>
      <c r="F28" s="45">
        <f aca="true" t="shared" si="1" ref="F28:G30">F29</f>
        <v>38893</v>
      </c>
      <c r="G28" s="45">
        <f t="shared" si="1"/>
        <v>38893</v>
      </c>
      <c r="H28" s="11">
        <f t="shared" si="0"/>
        <v>100</v>
      </c>
    </row>
    <row r="29" spans="1:8" ht="20.25">
      <c r="A29" s="5" t="s">
        <v>31</v>
      </c>
      <c r="B29" s="6" t="s">
        <v>7</v>
      </c>
      <c r="C29" s="6" t="s">
        <v>16</v>
      </c>
      <c r="D29" s="16" t="s">
        <v>109</v>
      </c>
      <c r="E29" s="6"/>
      <c r="F29" s="45">
        <f t="shared" si="1"/>
        <v>38893</v>
      </c>
      <c r="G29" s="45">
        <f t="shared" si="1"/>
        <v>38893</v>
      </c>
      <c r="H29" s="11">
        <f t="shared" si="0"/>
        <v>100</v>
      </c>
    </row>
    <row r="30" spans="1:8" ht="12.75">
      <c r="A30" s="5" t="s">
        <v>11</v>
      </c>
      <c r="B30" s="6" t="s">
        <v>7</v>
      </c>
      <c r="C30" s="6" t="s">
        <v>16</v>
      </c>
      <c r="D30" s="16" t="s">
        <v>109</v>
      </c>
      <c r="E30" s="6" t="s">
        <v>12</v>
      </c>
      <c r="F30" s="45">
        <f t="shared" si="1"/>
        <v>38893</v>
      </c>
      <c r="G30" s="45">
        <f t="shared" si="1"/>
        <v>38893</v>
      </c>
      <c r="H30" s="11">
        <f t="shared" si="0"/>
        <v>100</v>
      </c>
    </row>
    <row r="31" spans="1:8" ht="12.75">
      <c r="A31" s="17" t="s">
        <v>13</v>
      </c>
      <c r="B31" s="18" t="s">
        <v>7</v>
      </c>
      <c r="C31" s="18" t="s">
        <v>16</v>
      </c>
      <c r="D31" s="20" t="s">
        <v>109</v>
      </c>
      <c r="E31" s="18" t="s">
        <v>14</v>
      </c>
      <c r="F31" s="46">
        <v>38893</v>
      </c>
      <c r="G31" s="46">
        <v>38893</v>
      </c>
      <c r="H31" s="19">
        <f t="shared" si="0"/>
        <v>100</v>
      </c>
    </row>
    <row r="32" spans="1:8" ht="12.75">
      <c r="A32" s="5" t="s">
        <v>144</v>
      </c>
      <c r="B32" s="6" t="s">
        <v>7</v>
      </c>
      <c r="C32" s="6" t="s">
        <v>141</v>
      </c>
      <c r="D32" s="16"/>
      <c r="E32" s="6"/>
      <c r="F32" s="45">
        <f aca="true" t="shared" si="2" ref="F32:G35">F33</f>
        <v>60000</v>
      </c>
      <c r="G32" s="45">
        <f t="shared" si="2"/>
        <v>0</v>
      </c>
      <c r="H32" s="11">
        <v>0</v>
      </c>
    </row>
    <row r="33" spans="1:8" ht="45" customHeight="1">
      <c r="A33" s="5" t="s">
        <v>97</v>
      </c>
      <c r="B33" s="6" t="s">
        <v>7</v>
      </c>
      <c r="C33" s="6" t="s">
        <v>141</v>
      </c>
      <c r="D33" s="16" t="s">
        <v>105</v>
      </c>
      <c r="E33" s="6"/>
      <c r="F33" s="45">
        <f t="shared" si="2"/>
        <v>60000</v>
      </c>
      <c r="G33" s="45">
        <f t="shared" si="2"/>
        <v>0</v>
      </c>
      <c r="H33" s="11">
        <v>0</v>
      </c>
    </row>
    <row r="34" spans="1:8" ht="12.75">
      <c r="A34" s="5" t="s">
        <v>145</v>
      </c>
      <c r="B34" s="6" t="s">
        <v>7</v>
      </c>
      <c r="C34" s="6" t="s">
        <v>141</v>
      </c>
      <c r="D34" s="16" t="s">
        <v>142</v>
      </c>
      <c r="E34" s="6"/>
      <c r="F34" s="45">
        <f t="shared" si="2"/>
        <v>60000</v>
      </c>
      <c r="G34" s="45">
        <f t="shared" si="2"/>
        <v>0</v>
      </c>
      <c r="H34" s="11">
        <v>0</v>
      </c>
    </row>
    <row r="35" spans="1:8" ht="12.75">
      <c r="A35" s="5" t="s">
        <v>26</v>
      </c>
      <c r="B35" s="6" t="s">
        <v>7</v>
      </c>
      <c r="C35" s="6" t="s">
        <v>141</v>
      </c>
      <c r="D35" s="16" t="s">
        <v>142</v>
      </c>
      <c r="E35" s="6" t="s">
        <v>27</v>
      </c>
      <c r="F35" s="45">
        <f t="shared" si="2"/>
        <v>60000</v>
      </c>
      <c r="G35" s="45">
        <f t="shared" si="2"/>
        <v>0</v>
      </c>
      <c r="H35" s="11">
        <v>0</v>
      </c>
    </row>
    <row r="36" spans="1:8" ht="12.75">
      <c r="A36" s="17" t="s">
        <v>146</v>
      </c>
      <c r="B36" s="18" t="s">
        <v>7</v>
      </c>
      <c r="C36" s="18" t="s">
        <v>141</v>
      </c>
      <c r="D36" s="20" t="s">
        <v>142</v>
      </c>
      <c r="E36" s="18" t="s">
        <v>143</v>
      </c>
      <c r="F36" s="46">
        <v>60000</v>
      </c>
      <c r="G36" s="46">
        <v>0</v>
      </c>
      <c r="H36" s="19">
        <v>0</v>
      </c>
    </row>
    <row r="37" spans="1:8" ht="12.75">
      <c r="A37" s="5" t="s">
        <v>32</v>
      </c>
      <c r="B37" s="6" t="s">
        <v>7</v>
      </c>
      <c r="C37" s="6" t="s">
        <v>33</v>
      </c>
      <c r="D37" s="6"/>
      <c r="E37" s="6"/>
      <c r="F37" s="45">
        <f>F38</f>
        <v>4844045</v>
      </c>
      <c r="G37" s="45">
        <f>G38</f>
        <v>4844044.64</v>
      </c>
      <c r="H37" s="11">
        <f aca="true" t="shared" si="3" ref="H37:H45">G37/F37%</f>
        <v>99.99999256819456</v>
      </c>
    </row>
    <row r="38" spans="1:8" ht="48.75" customHeight="1">
      <c r="A38" s="5" t="s">
        <v>97</v>
      </c>
      <c r="B38" s="6" t="s">
        <v>7</v>
      </c>
      <c r="C38" s="6" t="s">
        <v>33</v>
      </c>
      <c r="D38" s="6" t="s">
        <v>105</v>
      </c>
      <c r="E38" s="6"/>
      <c r="F38" s="45">
        <f>F39+F42+F45</f>
        <v>4844045</v>
      </c>
      <c r="G38" s="45">
        <f>G39+G42+G45</f>
        <v>4844044.64</v>
      </c>
      <c r="H38" s="11">
        <f t="shared" si="3"/>
        <v>99.99999256819456</v>
      </c>
    </row>
    <row r="39" spans="1:8" ht="68.25" customHeight="1">
      <c r="A39" s="5" t="s">
        <v>162</v>
      </c>
      <c r="B39" s="6" t="s">
        <v>7</v>
      </c>
      <c r="C39" s="6" t="s">
        <v>33</v>
      </c>
      <c r="D39" s="6" t="s">
        <v>161</v>
      </c>
      <c r="E39" s="6"/>
      <c r="F39" s="45">
        <f>F40</f>
        <v>3988600</v>
      </c>
      <c r="G39" s="45">
        <f>G40</f>
        <v>3988600</v>
      </c>
      <c r="H39" s="11">
        <f t="shared" si="3"/>
        <v>100</v>
      </c>
    </row>
    <row r="40" spans="1:8" ht="31.5" customHeight="1">
      <c r="A40" s="5" t="s">
        <v>22</v>
      </c>
      <c r="B40" s="6" t="s">
        <v>7</v>
      </c>
      <c r="C40" s="6" t="s">
        <v>33</v>
      </c>
      <c r="D40" s="6" t="s">
        <v>161</v>
      </c>
      <c r="E40" s="6" t="s">
        <v>23</v>
      </c>
      <c r="F40" s="45">
        <f>F41</f>
        <v>3988600</v>
      </c>
      <c r="G40" s="45">
        <f>G41</f>
        <v>3988600</v>
      </c>
      <c r="H40" s="11">
        <f t="shared" si="3"/>
        <v>100</v>
      </c>
    </row>
    <row r="41" spans="1:8" ht="26.25" customHeight="1">
      <c r="A41" s="17" t="s">
        <v>24</v>
      </c>
      <c r="B41" s="22" t="s">
        <v>7</v>
      </c>
      <c r="C41" s="22" t="s">
        <v>33</v>
      </c>
      <c r="D41" s="22" t="s">
        <v>161</v>
      </c>
      <c r="E41" s="22" t="s">
        <v>25</v>
      </c>
      <c r="F41" s="47">
        <v>3988600</v>
      </c>
      <c r="G41" s="47">
        <v>3988600</v>
      </c>
      <c r="H41" s="23">
        <f t="shared" si="3"/>
        <v>100</v>
      </c>
    </row>
    <row r="42" spans="1:8" ht="31.5" customHeight="1">
      <c r="A42" s="5" t="s">
        <v>78</v>
      </c>
      <c r="B42" s="6" t="s">
        <v>7</v>
      </c>
      <c r="C42" s="6" t="s">
        <v>33</v>
      </c>
      <c r="D42" s="6" t="s">
        <v>147</v>
      </c>
      <c r="E42" s="6"/>
      <c r="F42" s="45">
        <f>F43</f>
        <v>369650</v>
      </c>
      <c r="G42" s="45">
        <f>G43</f>
        <v>369649.64</v>
      </c>
      <c r="H42" s="11">
        <f t="shared" si="3"/>
        <v>99.99990261057758</v>
      </c>
    </row>
    <row r="43" spans="1:8" ht="57" customHeight="1">
      <c r="A43" s="5" t="s">
        <v>18</v>
      </c>
      <c r="B43" s="6" t="s">
        <v>7</v>
      </c>
      <c r="C43" s="6" t="s">
        <v>33</v>
      </c>
      <c r="D43" s="6" t="s">
        <v>147</v>
      </c>
      <c r="E43" s="6" t="s">
        <v>19</v>
      </c>
      <c r="F43" s="45">
        <f>F44</f>
        <v>369650</v>
      </c>
      <c r="G43" s="45">
        <f>G44</f>
        <v>369649.64</v>
      </c>
      <c r="H43" s="11">
        <f t="shared" si="3"/>
        <v>99.99990261057758</v>
      </c>
    </row>
    <row r="44" spans="1:8" ht="29.25" customHeight="1">
      <c r="A44" s="17" t="s">
        <v>20</v>
      </c>
      <c r="B44" s="18" t="s">
        <v>7</v>
      </c>
      <c r="C44" s="18" t="s">
        <v>33</v>
      </c>
      <c r="D44" s="18" t="s">
        <v>147</v>
      </c>
      <c r="E44" s="18" t="s">
        <v>21</v>
      </c>
      <c r="F44" s="46">
        <v>369650</v>
      </c>
      <c r="G44" s="46">
        <v>369649.64</v>
      </c>
      <c r="H44" s="19">
        <f t="shared" si="3"/>
        <v>99.99990261057758</v>
      </c>
    </row>
    <row r="45" spans="1:8" ht="42" customHeight="1">
      <c r="A45" s="5" t="s">
        <v>149</v>
      </c>
      <c r="B45" s="6" t="s">
        <v>7</v>
      </c>
      <c r="C45" s="6" t="s">
        <v>33</v>
      </c>
      <c r="D45" s="6" t="s">
        <v>148</v>
      </c>
      <c r="E45" s="6"/>
      <c r="F45" s="45">
        <f>F46+F48</f>
        <v>485795</v>
      </c>
      <c r="G45" s="45">
        <f>G46+G48</f>
        <v>485795</v>
      </c>
      <c r="H45" s="11">
        <f t="shared" si="3"/>
        <v>100</v>
      </c>
    </row>
    <row r="46" spans="1:8" ht="56.25" customHeight="1">
      <c r="A46" s="5" t="s">
        <v>18</v>
      </c>
      <c r="B46" s="6" t="s">
        <v>7</v>
      </c>
      <c r="C46" s="6" t="s">
        <v>33</v>
      </c>
      <c r="D46" s="6" t="s">
        <v>148</v>
      </c>
      <c r="E46" s="6" t="s">
        <v>19</v>
      </c>
      <c r="F46" s="45">
        <f>F47</f>
        <v>316795</v>
      </c>
      <c r="G46" s="45">
        <f>G47</f>
        <v>316795</v>
      </c>
      <c r="H46" s="11">
        <f aca="true" t="shared" si="4" ref="H46:H101">G46/F46%</f>
        <v>100</v>
      </c>
    </row>
    <row r="47" spans="1:8" ht="22.5" customHeight="1">
      <c r="A47" s="17" t="s">
        <v>20</v>
      </c>
      <c r="B47" s="18" t="s">
        <v>7</v>
      </c>
      <c r="C47" s="18" t="s">
        <v>33</v>
      </c>
      <c r="D47" s="18" t="s">
        <v>148</v>
      </c>
      <c r="E47" s="18" t="s">
        <v>21</v>
      </c>
      <c r="F47" s="46">
        <v>316795</v>
      </c>
      <c r="G47" s="46">
        <v>316795</v>
      </c>
      <c r="H47" s="19">
        <f t="shared" si="4"/>
        <v>100</v>
      </c>
    </row>
    <row r="48" spans="1:8" ht="27" customHeight="1">
      <c r="A48" s="5" t="s">
        <v>81</v>
      </c>
      <c r="B48" s="6" t="s">
        <v>7</v>
      </c>
      <c r="C48" s="6" t="s">
        <v>33</v>
      </c>
      <c r="D48" s="6" t="s">
        <v>148</v>
      </c>
      <c r="E48" s="6" t="s">
        <v>23</v>
      </c>
      <c r="F48" s="45">
        <f>F49</f>
        <v>169000</v>
      </c>
      <c r="G48" s="45">
        <f>G49</f>
        <v>169000</v>
      </c>
      <c r="H48" s="11">
        <f t="shared" si="4"/>
        <v>100</v>
      </c>
    </row>
    <row r="49" spans="1:8" ht="32.25" customHeight="1">
      <c r="A49" s="17" t="s">
        <v>24</v>
      </c>
      <c r="B49" s="18" t="s">
        <v>7</v>
      </c>
      <c r="C49" s="18" t="s">
        <v>33</v>
      </c>
      <c r="D49" s="18" t="s">
        <v>148</v>
      </c>
      <c r="E49" s="18" t="s">
        <v>25</v>
      </c>
      <c r="F49" s="46">
        <v>169000</v>
      </c>
      <c r="G49" s="46">
        <v>169000</v>
      </c>
      <c r="H49" s="19">
        <f t="shared" si="4"/>
        <v>100</v>
      </c>
    </row>
    <row r="50" spans="1:8" ht="25.5" customHeight="1">
      <c r="A50" s="13" t="s">
        <v>34</v>
      </c>
      <c r="B50" s="14" t="s">
        <v>7</v>
      </c>
      <c r="C50" s="14" t="s">
        <v>35</v>
      </c>
      <c r="D50" s="14"/>
      <c r="E50" s="14"/>
      <c r="F50" s="44">
        <f>F51</f>
        <v>3256099.44</v>
      </c>
      <c r="G50" s="44">
        <f>G51</f>
        <v>2712464.89</v>
      </c>
      <c r="H50" s="15">
        <f t="shared" si="4"/>
        <v>83.30411708802113</v>
      </c>
    </row>
    <row r="51" spans="1:8" ht="36" customHeight="1">
      <c r="A51" s="5" t="s">
        <v>36</v>
      </c>
      <c r="B51" s="6" t="s">
        <v>7</v>
      </c>
      <c r="C51" s="6" t="s">
        <v>37</v>
      </c>
      <c r="D51" s="6"/>
      <c r="E51" s="6"/>
      <c r="F51" s="45">
        <f>F52+F58</f>
        <v>3256099.44</v>
      </c>
      <c r="G51" s="45">
        <f>G52+G58</f>
        <v>2712464.89</v>
      </c>
      <c r="H51" s="11">
        <f t="shared" si="4"/>
        <v>83.30411708802113</v>
      </c>
    </row>
    <row r="52" spans="1:8" ht="44.25" customHeight="1">
      <c r="A52" s="5" t="s">
        <v>97</v>
      </c>
      <c r="B52" s="6" t="s">
        <v>7</v>
      </c>
      <c r="C52" s="6" t="s">
        <v>37</v>
      </c>
      <c r="D52" s="6" t="s">
        <v>105</v>
      </c>
      <c r="E52" s="6"/>
      <c r="F52" s="45">
        <f>F53</f>
        <v>929499.44</v>
      </c>
      <c r="G52" s="45">
        <f>G53</f>
        <v>385864.89</v>
      </c>
      <c r="H52" s="11">
        <f t="shared" si="4"/>
        <v>41.51319230488186</v>
      </c>
    </row>
    <row r="53" spans="1:8" ht="21" customHeight="1">
      <c r="A53" s="5" t="s">
        <v>80</v>
      </c>
      <c r="B53" s="6" t="s">
        <v>7</v>
      </c>
      <c r="C53" s="6" t="s">
        <v>37</v>
      </c>
      <c r="D53" s="6" t="s">
        <v>110</v>
      </c>
      <c r="E53" s="6"/>
      <c r="F53" s="45">
        <f>F54+F56</f>
        <v>929499.44</v>
      </c>
      <c r="G53" s="45">
        <f>G54+G56</f>
        <v>385864.89</v>
      </c>
      <c r="H53" s="11">
        <f t="shared" si="4"/>
        <v>41.51319230488186</v>
      </c>
    </row>
    <row r="54" spans="1:8" ht="57" customHeight="1">
      <c r="A54" s="5" t="s">
        <v>18</v>
      </c>
      <c r="B54" s="6" t="s">
        <v>7</v>
      </c>
      <c r="C54" s="6" t="s">
        <v>37</v>
      </c>
      <c r="D54" s="6" t="s">
        <v>110</v>
      </c>
      <c r="E54" s="6" t="s">
        <v>19</v>
      </c>
      <c r="F54" s="45">
        <f>F55</f>
        <v>716582</v>
      </c>
      <c r="G54" s="45">
        <f>G55</f>
        <v>178078.08</v>
      </c>
      <c r="H54" s="11">
        <f t="shared" si="4"/>
        <v>24.85104007636251</v>
      </c>
    </row>
    <row r="55" spans="1:8" ht="21.75" customHeight="1">
      <c r="A55" s="17" t="s">
        <v>91</v>
      </c>
      <c r="B55" s="18" t="s">
        <v>7</v>
      </c>
      <c r="C55" s="18" t="s">
        <v>37</v>
      </c>
      <c r="D55" s="18" t="s">
        <v>110</v>
      </c>
      <c r="E55" s="18" t="s">
        <v>90</v>
      </c>
      <c r="F55" s="46">
        <v>716582</v>
      </c>
      <c r="G55" s="46">
        <v>178078.08</v>
      </c>
      <c r="H55" s="19">
        <f t="shared" si="4"/>
        <v>24.85104007636251</v>
      </c>
    </row>
    <row r="56" spans="1:8" ht="21" customHeight="1">
      <c r="A56" s="5" t="s">
        <v>81</v>
      </c>
      <c r="B56" s="6" t="s">
        <v>7</v>
      </c>
      <c r="C56" s="6" t="s">
        <v>37</v>
      </c>
      <c r="D56" s="6" t="s">
        <v>110</v>
      </c>
      <c r="E56" s="6" t="s">
        <v>23</v>
      </c>
      <c r="F56" s="45">
        <f>F57</f>
        <v>212917.44</v>
      </c>
      <c r="G56" s="45">
        <f>G57</f>
        <v>207786.81</v>
      </c>
      <c r="H56" s="11">
        <f t="shared" si="4"/>
        <v>97.59031951539527</v>
      </c>
    </row>
    <row r="57" spans="1:8" ht="27" customHeight="1">
      <c r="A57" s="17" t="s">
        <v>24</v>
      </c>
      <c r="B57" s="18" t="s">
        <v>7</v>
      </c>
      <c r="C57" s="18" t="s">
        <v>37</v>
      </c>
      <c r="D57" s="18" t="s">
        <v>110</v>
      </c>
      <c r="E57" s="18" t="s">
        <v>25</v>
      </c>
      <c r="F57" s="46">
        <v>212917.44</v>
      </c>
      <c r="G57" s="46">
        <v>207786.81</v>
      </c>
      <c r="H57" s="19">
        <f t="shared" si="4"/>
        <v>97.59031951539527</v>
      </c>
    </row>
    <row r="58" spans="1:8" ht="12.75">
      <c r="A58" s="5" t="s">
        <v>10</v>
      </c>
      <c r="B58" s="6" t="s">
        <v>7</v>
      </c>
      <c r="C58" s="6" t="s">
        <v>37</v>
      </c>
      <c r="D58" s="16" t="s">
        <v>108</v>
      </c>
      <c r="E58" s="6"/>
      <c r="F58" s="45">
        <f>F59+F62</f>
        <v>2326600</v>
      </c>
      <c r="G58" s="45">
        <f>G59+G62</f>
        <v>2326600</v>
      </c>
      <c r="H58" s="11">
        <f t="shared" si="4"/>
        <v>100</v>
      </c>
    </row>
    <row r="59" spans="1:8" ht="51.75" customHeight="1">
      <c r="A59" s="5" t="s">
        <v>38</v>
      </c>
      <c r="B59" s="6" t="s">
        <v>7</v>
      </c>
      <c r="C59" s="6" t="s">
        <v>37</v>
      </c>
      <c r="D59" s="16" t="s">
        <v>111</v>
      </c>
      <c r="E59" s="6"/>
      <c r="F59" s="45">
        <f>F60</f>
        <v>2155600</v>
      </c>
      <c r="G59" s="45">
        <f>G60</f>
        <v>2155600</v>
      </c>
      <c r="H59" s="11">
        <f t="shared" si="4"/>
        <v>100</v>
      </c>
    </row>
    <row r="60" spans="1:8" ht="12.75">
      <c r="A60" s="5" t="s">
        <v>11</v>
      </c>
      <c r="B60" s="6" t="s">
        <v>7</v>
      </c>
      <c r="C60" s="6" t="s">
        <v>37</v>
      </c>
      <c r="D60" s="16" t="s">
        <v>111</v>
      </c>
      <c r="E60" s="6" t="s">
        <v>12</v>
      </c>
      <c r="F60" s="45">
        <f>F61</f>
        <v>2155600</v>
      </c>
      <c r="G60" s="45">
        <f>G61</f>
        <v>2155600</v>
      </c>
      <c r="H60" s="11">
        <f t="shared" si="4"/>
        <v>100</v>
      </c>
    </row>
    <row r="61" spans="1:8" ht="12.75">
      <c r="A61" s="17" t="s">
        <v>13</v>
      </c>
      <c r="B61" s="18" t="s">
        <v>7</v>
      </c>
      <c r="C61" s="18" t="s">
        <v>37</v>
      </c>
      <c r="D61" s="20" t="s">
        <v>111</v>
      </c>
      <c r="E61" s="18" t="s">
        <v>14</v>
      </c>
      <c r="F61" s="46">
        <v>2155600</v>
      </c>
      <c r="G61" s="46">
        <v>2155600</v>
      </c>
      <c r="H61" s="19">
        <f t="shared" si="4"/>
        <v>100</v>
      </c>
    </row>
    <row r="62" spans="1:8" ht="39" customHeight="1">
      <c r="A62" s="5" t="s">
        <v>82</v>
      </c>
      <c r="B62" s="6" t="s">
        <v>7</v>
      </c>
      <c r="C62" s="6" t="s">
        <v>37</v>
      </c>
      <c r="D62" s="16" t="s">
        <v>112</v>
      </c>
      <c r="E62" s="6"/>
      <c r="F62" s="45">
        <f>F63</f>
        <v>171000</v>
      </c>
      <c r="G62" s="45">
        <f>G63</f>
        <v>171000</v>
      </c>
      <c r="H62" s="11">
        <f t="shared" si="4"/>
        <v>100</v>
      </c>
    </row>
    <row r="63" spans="1:8" ht="12.75">
      <c r="A63" s="5" t="s">
        <v>11</v>
      </c>
      <c r="B63" s="6" t="s">
        <v>7</v>
      </c>
      <c r="C63" s="6" t="s">
        <v>37</v>
      </c>
      <c r="D63" s="16" t="s">
        <v>112</v>
      </c>
      <c r="E63" s="6" t="s">
        <v>12</v>
      </c>
      <c r="F63" s="45">
        <f>F64</f>
        <v>171000</v>
      </c>
      <c r="G63" s="45">
        <f>G64</f>
        <v>171000</v>
      </c>
      <c r="H63" s="11">
        <f t="shared" si="4"/>
        <v>100</v>
      </c>
    </row>
    <row r="64" spans="1:8" ht="12.75">
      <c r="A64" s="17" t="s">
        <v>13</v>
      </c>
      <c r="B64" s="18" t="s">
        <v>7</v>
      </c>
      <c r="C64" s="18" t="s">
        <v>37</v>
      </c>
      <c r="D64" s="20" t="s">
        <v>112</v>
      </c>
      <c r="E64" s="18" t="s">
        <v>14</v>
      </c>
      <c r="F64" s="46">
        <v>171000</v>
      </c>
      <c r="G64" s="46">
        <v>171000</v>
      </c>
      <c r="H64" s="19">
        <f>G64/F64*100</f>
        <v>100</v>
      </c>
    </row>
    <row r="65" spans="1:8" ht="12.75">
      <c r="A65" s="13" t="s">
        <v>39</v>
      </c>
      <c r="B65" s="14" t="s">
        <v>7</v>
      </c>
      <c r="C65" s="14" t="s">
        <v>40</v>
      </c>
      <c r="D65" s="14"/>
      <c r="E65" s="14"/>
      <c r="F65" s="44">
        <f>F66+F71+F92</f>
        <v>76861781.05</v>
      </c>
      <c r="G65" s="44">
        <f>G66+G71+G92</f>
        <v>74022344.05</v>
      </c>
      <c r="H65" s="15">
        <f t="shared" si="4"/>
        <v>96.30578818079573</v>
      </c>
    </row>
    <row r="66" spans="1:8" ht="12.75">
      <c r="A66" s="5" t="s">
        <v>41</v>
      </c>
      <c r="B66" s="6" t="s">
        <v>7</v>
      </c>
      <c r="C66" s="6" t="s">
        <v>42</v>
      </c>
      <c r="D66" s="6"/>
      <c r="E66" s="6"/>
      <c r="F66" s="45">
        <f aca="true" t="shared" si="5" ref="F66:G69">F67</f>
        <v>352104</v>
      </c>
      <c r="G66" s="45">
        <f t="shared" si="5"/>
        <v>352104</v>
      </c>
      <c r="H66" s="11">
        <f t="shared" si="4"/>
        <v>100</v>
      </c>
    </row>
    <row r="67" spans="1:8" ht="12.75">
      <c r="A67" s="5" t="s">
        <v>10</v>
      </c>
      <c r="B67" s="6" t="s">
        <v>7</v>
      </c>
      <c r="C67" s="6" t="s">
        <v>42</v>
      </c>
      <c r="D67" s="16" t="s">
        <v>108</v>
      </c>
      <c r="E67" s="6"/>
      <c r="F67" s="45">
        <f t="shared" si="5"/>
        <v>352104</v>
      </c>
      <c r="G67" s="45">
        <f t="shared" si="5"/>
        <v>352104</v>
      </c>
      <c r="H67" s="11">
        <f t="shared" si="4"/>
        <v>100</v>
      </c>
    </row>
    <row r="68" spans="1:8" ht="45" customHeight="1">
      <c r="A68" s="5" t="s">
        <v>43</v>
      </c>
      <c r="B68" s="6" t="s">
        <v>7</v>
      </c>
      <c r="C68" s="6" t="s">
        <v>42</v>
      </c>
      <c r="D68" s="16" t="s">
        <v>113</v>
      </c>
      <c r="E68" s="6"/>
      <c r="F68" s="45">
        <f t="shared" si="5"/>
        <v>352104</v>
      </c>
      <c r="G68" s="45">
        <f t="shared" si="5"/>
        <v>352104</v>
      </c>
      <c r="H68" s="11">
        <f t="shared" si="4"/>
        <v>100</v>
      </c>
    </row>
    <row r="69" spans="1:8" ht="12.75">
      <c r="A69" s="5" t="s">
        <v>11</v>
      </c>
      <c r="B69" s="6" t="s">
        <v>7</v>
      </c>
      <c r="C69" s="6" t="s">
        <v>42</v>
      </c>
      <c r="D69" s="16" t="s">
        <v>113</v>
      </c>
      <c r="E69" s="6" t="s">
        <v>12</v>
      </c>
      <c r="F69" s="45">
        <f t="shared" si="5"/>
        <v>352104</v>
      </c>
      <c r="G69" s="45">
        <f t="shared" si="5"/>
        <v>352104</v>
      </c>
      <c r="H69" s="11">
        <f t="shared" si="4"/>
        <v>100</v>
      </c>
    </row>
    <row r="70" spans="1:8" ht="12.75">
      <c r="A70" s="17" t="s">
        <v>13</v>
      </c>
      <c r="B70" s="18" t="s">
        <v>7</v>
      </c>
      <c r="C70" s="18" t="s">
        <v>42</v>
      </c>
      <c r="D70" s="20" t="s">
        <v>113</v>
      </c>
      <c r="E70" s="18" t="s">
        <v>14</v>
      </c>
      <c r="F70" s="46">
        <v>352104</v>
      </c>
      <c r="G70" s="46">
        <v>352104</v>
      </c>
      <c r="H70" s="19">
        <f t="shared" si="4"/>
        <v>100</v>
      </c>
    </row>
    <row r="71" spans="1:8" ht="12.75">
      <c r="A71" s="5" t="s">
        <v>44</v>
      </c>
      <c r="B71" s="6" t="s">
        <v>7</v>
      </c>
      <c r="C71" s="6" t="s">
        <v>45</v>
      </c>
      <c r="D71" s="6"/>
      <c r="E71" s="6"/>
      <c r="F71" s="45">
        <f>F72</f>
        <v>75891739.3</v>
      </c>
      <c r="G71" s="45">
        <f>G72</f>
        <v>73211530.05</v>
      </c>
      <c r="H71" s="11">
        <f t="shared" si="4"/>
        <v>96.46837814665818</v>
      </c>
    </row>
    <row r="72" spans="1:8" ht="20.25">
      <c r="A72" s="5" t="s">
        <v>46</v>
      </c>
      <c r="B72" s="6" t="s">
        <v>7</v>
      </c>
      <c r="C72" s="6" t="s">
        <v>45</v>
      </c>
      <c r="D72" s="16" t="s">
        <v>114</v>
      </c>
      <c r="E72" s="6"/>
      <c r="F72" s="45">
        <f>F73+F80</f>
        <v>75891739.3</v>
      </c>
      <c r="G72" s="45">
        <f>G73+G80</f>
        <v>73211530.05</v>
      </c>
      <c r="H72" s="11">
        <f t="shared" si="4"/>
        <v>96.46837814665818</v>
      </c>
    </row>
    <row r="73" spans="1:8" ht="27" customHeight="1">
      <c r="A73" s="5" t="s">
        <v>92</v>
      </c>
      <c r="B73" s="6" t="s">
        <v>7</v>
      </c>
      <c r="C73" s="6" t="s">
        <v>45</v>
      </c>
      <c r="D73" s="16" t="s">
        <v>115</v>
      </c>
      <c r="E73" s="6"/>
      <c r="F73" s="45">
        <f aca="true" t="shared" si="6" ref="F73:G75">F74</f>
        <v>2449395.34</v>
      </c>
      <c r="G73" s="45">
        <f t="shared" si="6"/>
        <v>2215158.95</v>
      </c>
      <c r="H73" s="11">
        <f t="shared" si="4"/>
        <v>90.43697086481761</v>
      </c>
    </row>
    <row r="74" spans="1:8" ht="29.25" customHeight="1">
      <c r="A74" s="5" t="s">
        <v>93</v>
      </c>
      <c r="B74" s="6" t="s">
        <v>7</v>
      </c>
      <c r="C74" s="6" t="s">
        <v>45</v>
      </c>
      <c r="D74" s="16" t="s">
        <v>116</v>
      </c>
      <c r="E74" s="6"/>
      <c r="F74" s="45">
        <f>F75+F77</f>
        <v>2449395.34</v>
      </c>
      <c r="G74" s="45">
        <f>G75+G77</f>
        <v>2215158.95</v>
      </c>
      <c r="H74" s="11">
        <f t="shared" si="4"/>
        <v>90.43697086481761</v>
      </c>
    </row>
    <row r="75" spans="1:8" ht="26.25" customHeight="1">
      <c r="A75" s="5" t="s">
        <v>81</v>
      </c>
      <c r="B75" s="6" t="s">
        <v>7</v>
      </c>
      <c r="C75" s="6" t="s">
        <v>45</v>
      </c>
      <c r="D75" s="16" t="s">
        <v>116</v>
      </c>
      <c r="E75" s="6" t="s">
        <v>23</v>
      </c>
      <c r="F75" s="45">
        <f t="shared" si="6"/>
        <v>2069395.34</v>
      </c>
      <c r="G75" s="45">
        <f t="shared" si="6"/>
        <v>1835158.95</v>
      </c>
      <c r="H75" s="11">
        <f t="shared" si="4"/>
        <v>88.68092599454678</v>
      </c>
    </row>
    <row r="76" spans="1:8" ht="30">
      <c r="A76" s="17" t="s">
        <v>24</v>
      </c>
      <c r="B76" s="18" t="s">
        <v>7</v>
      </c>
      <c r="C76" s="18" t="s">
        <v>45</v>
      </c>
      <c r="D76" s="20" t="s">
        <v>116</v>
      </c>
      <c r="E76" s="18" t="s">
        <v>25</v>
      </c>
      <c r="F76" s="46">
        <v>2069395.34</v>
      </c>
      <c r="G76" s="46">
        <v>1835158.95</v>
      </c>
      <c r="H76" s="19">
        <f t="shared" si="4"/>
        <v>88.68092599454678</v>
      </c>
    </row>
    <row r="77" spans="1:8" ht="12.75">
      <c r="A77" s="24" t="s">
        <v>26</v>
      </c>
      <c r="B77" s="25" t="s">
        <v>7</v>
      </c>
      <c r="C77" s="25" t="s">
        <v>45</v>
      </c>
      <c r="D77" s="26" t="s">
        <v>116</v>
      </c>
      <c r="E77" s="25" t="s">
        <v>27</v>
      </c>
      <c r="F77" s="48">
        <f>F78+F79</f>
        <v>380000</v>
      </c>
      <c r="G77" s="48">
        <f>G78+G79</f>
        <v>380000</v>
      </c>
      <c r="H77" s="27">
        <f>G77/F77*100</f>
        <v>100</v>
      </c>
    </row>
    <row r="78" spans="1:8" ht="12.75">
      <c r="A78" s="17" t="s">
        <v>96</v>
      </c>
      <c r="B78" s="18" t="s">
        <v>7</v>
      </c>
      <c r="C78" s="18" t="s">
        <v>45</v>
      </c>
      <c r="D78" s="20" t="s">
        <v>116</v>
      </c>
      <c r="E78" s="18" t="s">
        <v>95</v>
      </c>
      <c r="F78" s="46">
        <v>330000</v>
      </c>
      <c r="G78" s="46">
        <v>330000</v>
      </c>
      <c r="H78" s="23">
        <f>G78/F78*100</f>
        <v>100</v>
      </c>
    </row>
    <row r="79" spans="1:8" ht="12.75">
      <c r="A79" s="17" t="s">
        <v>28</v>
      </c>
      <c r="B79" s="18" t="s">
        <v>7</v>
      </c>
      <c r="C79" s="18" t="s">
        <v>45</v>
      </c>
      <c r="D79" s="20" t="s">
        <v>116</v>
      </c>
      <c r="E79" s="18" t="s">
        <v>29</v>
      </c>
      <c r="F79" s="46">
        <v>50000</v>
      </c>
      <c r="G79" s="46">
        <v>50000</v>
      </c>
      <c r="H79" s="23">
        <f>G79/F79*100</f>
        <v>100</v>
      </c>
    </row>
    <row r="80" spans="1:8" ht="28.5" customHeight="1">
      <c r="A80" s="5" t="s">
        <v>94</v>
      </c>
      <c r="B80" s="6" t="s">
        <v>7</v>
      </c>
      <c r="C80" s="6" t="s">
        <v>45</v>
      </c>
      <c r="D80" s="16" t="s">
        <v>117</v>
      </c>
      <c r="E80" s="6"/>
      <c r="F80" s="45">
        <f>F81+F86+F89</f>
        <v>73442343.96</v>
      </c>
      <c r="G80" s="45">
        <f>G81+G86+G89</f>
        <v>70996371.1</v>
      </c>
      <c r="H80" s="11">
        <f t="shared" si="4"/>
        <v>96.66953323094891</v>
      </c>
    </row>
    <row r="81" spans="1:8" ht="24.75" customHeight="1">
      <c r="A81" s="5" t="s">
        <v>83</v>
      </c>
      <c r="B81" s="6" t="s">
        <v>7</v>
      </c>
      <c r="C81" s="6" t="s">
        <v>45</v>
      </c>
      <c r="D81" s="16" t="s">
        <v>118</v>
      </c>
      <c r="E81" s="6"/>
      <c r="F81" s="45">
        <f>F82+F84</f>
        <v>4579040.97</v>
      </c>
      <c r="G81" s="45">
        <f>G82+G84</f>
        <v>3449091.55</v>
      </c>
      <c r="H81" s="11">
        <f t="shared" si="4"/>
        <v>75.32344813241538</v>
      </c>
    </row>
    <row r="82" spans="1:8" ht="20.25">
      <c r="A82" s="5" t="s">
        <v>81</v>
      </c>
      <c r="B82" s="6" t="s">
        <v>7</v>
      </c>
      <c r="C82" s="6" t="s">
        <v>45</v>
      </c>
      <c r="D82" s="16" t="s">
        <v>118</v>
      </c>
      <c r="E82" s="6" t="s">
        <v>23</v>
      </c>
      <c r="F82" s="45">
        <f>F83</f>
        <v>4479040.97</v>
      </c>
      <c r="G82" s="45">
        <f>G83</f>
        <v>3349091.55</v>
      </c>
      <c r="H82" s="11">
        <f t="shared" si="4"/>
        <v>74.77251430455212</v>
      </c>
    </row>
    <row r="83" spans="1:8" ht="30">
      <c r="A83" s="17" t="s">
        <v>24</v>
      </c>
      <c r="B83" s="18" t="s">
        <v>7</v>
      </c>
      <c r="C83" s="18" t="s">
        <v>45</v>
      </c>
      <c r="D83" s="20" t="s">
        <v>118</v>
      </c>
      <c r="E83" s="18" t="s">
        <v>25</v>
      </c>
      <c r="F83" s="46">
        <v>4479040.97</v>
      </c>
      <c r="G83" s="46">
        <v>3349091.55</v>
      </c>
      <c r="H83" s="19">
        <f t="shared" si="4"/>
        <v>74.77251430455212</v>
      </c>
    </row>
    <row r="84" spans="1:8" ht="12.75">
      <c r="A84" s="24" t="s">
        <v>26</v>
      </c>
      <c r="B84" s="25" t="s">
        <v>7</v>
      </c>
      <c r="C84" s="6" t="s">
        <v>45</v>
      </c>
      <c r="D84" s="16" t="s">
        <v>118</v>
      </c>
      <c r="E84" s="25" t="s">
        <v>27</v>
      </c>
      <c r="F84" s="48">
        <f>F85</f>
        <v>100000</v>
      </c>
      <c r="G84" s="48">
        <f>G85</f>
        <v>100000</v>
      </c>
      <c r="H84" s="27">
        <f t="shared" si="4"/>
        <v>100</v>
      </c>
    </row>
    <row r="85" spans="1:8" ht="12.75">
      <c r="A85" s="17" t="s">
        <v>96</v>
      </c>
      <c r="B85" s="18" t="s">
        <v>7</v>
      </c>
      <c r="C85" s="18" t="s">
        <v>45</v>
      </c>
      <c r="D85" s="20" t="s">
        <v>118</v>
      </c>
      <c r="E85" s="18" t="s">
        <v>95</v>
      </c>
      <c r="F85" s="46">
        <v>100000</v>
      </c>
      <c r="G85" s="46">
        <v>100000</v>
      </c>
      <c r="H85" s="19">
        <f t="shared" si="4"/>
        <v>100</v>
      </c>
    </row>
    <row r="86" spans="1:8" ht="55.5" customHeight="1">
      <c r="A86" s="5" t="s">
        <v>164</v>
      </c>
      <c r="B86" s="6" t="s">
        <v>7</v>
      </c>
      <c r="C86" s="6" t="s">
        <v>45</v>
      </c>
      <c r="D86" s="16" t="s">
        <v>163</v>
      </c>
      <c r="E86" s="6"/>
      <c r="F86" s="45">
        <f>F87</f>
        <v>34397506.55</v>
      </c>
      <c r="G86" s="45">
        <f>G87</f>
        <v>33081483.11</v>
      </c>
      <c r="H86" s="11">
        <f t="shared" si="4"/>
        <v>96.17407314658976</v>
      </c>
    </row>
    <row r="87" spans="1:8" ht="20.25">
      <c r="A87" s="5" t="s">
        <v>81</v>
      </c>
      <c r="B87" s="6" t="s">
        <v>7</v>
      </c>
      <c r="C87" s="6" t="s">
        <v>45</v>
      </c>
      <c r="D87" s="16" t="s">
        <v>163</v>
      </c>
      <c r="E87" s="6" t="s">
        <v>23</v>
      </c>
      <c r="F87" s="45">
        <f>F88</f>
        <v>34397506.55</v>
      </c>
      <c r="G87" s="45">
        <f>G88</f>
        <v>33081483.11</v>
      </c>
      <c r="H87" s="11">
        <f t="shared" si="4"/>
        <v>96.17407314658976</v>
      </c>
    </row>
    <row r="88" spans="1:8" ht="30">
      <c r="A88" s="17" t="s">
        <v>24</v>
      </c>
      <c r="B88" s="18" t="s">
        <v>7</v>
      </c>
      <c r="C88" s="18" t="s">
        <v>45</v>
      </c>
      <c r="D88" s="20" t="s">
        <v>163</v>
      </c>
      <c r="E88" s="18" t="s">
        <v>25</v>
      </c>
      <c r="F88" s="46">
        <v>34397506.55</v>
      </c>
      <c r="G88" s="46">
        <v>33081483.11</v>
      </c>
      <c r="H88" s="19">
        <f>G88/F88*100</f>
        <v>96.17407314658976</v>
      </c>
    </row>
    <row r="89" spans="1:8" ht="38.25" customHeight="1">
      <c r="A89" s="24" t="s">
        <v>135</v>
      </c>
      <c r="B89" s="25" t="s">
        <v>7</v>
      </c>
      <c r="C89" s="25" t="s">
        <v>45</v>
      </c>
      <c r="D89" s="26" t="s">
        <v>134</v>
      </c>
      <c r="E89" s="25"/>
      <c r="F89" s="48">
        <f>F90</f>
        <v>34465796.44</v>
      </c>
      <c r="G89" s="48">
        <f>G90</f>
        <v>34465796.44</v>
      </c>
      <c r="H89" s="30">
        <f>G89/F89*100</f>
        <v>100</v>
      </c>
    </row>
    <row r="90" spans="1:8" ht="20.25">
      <c r="A90" s="5" t="s">
        <v>81</v>
      </c>
      <c r="B90" s="25" t="s">
        <v>7</v>
      </c>
      <c r="C90" s="25" t="s">
        <v>45</v>
      </c>
      <c r="D90" s="26" t="s">
        <v>134</v>
      </c>
      <c r="E90" s="25" t="s">
        <v>23</v>
      </c>
      <c r="F90" s="48">
        <f>F91</f>
        <v>34465796.44</v>
      </c>
      <c r="G90" s="48">
        <f>G91</f>
        <v>34465796.44</v>
      </c>
      <c r="H90" s="30">
        <f>G90/F90*100</f>
        <v>100</v>
      </c>
    </row>
    <row r="91" spans="1:8" ht="30">
      <c r="A91" s="17" t="s">
        <v>24</v>
      </c>
      <c r="B91" s="22" t="s">
        <v>7</v>
      </c>
      <c r="C91" s="22" t="s">
        <v>45</v>
      </c>
      <c r="D91" s="29" t="s">
        <v>134</v>
      </c>
      <c r="E91" s="18" t="s">
        <v>25</v>
      </c>
      <c r="F91" s="46">
        <v>34465796.44</v>
      </c>
      <c r="G91" s="46">
        <v>34465796.44</v>
      </c>
      <c r="H91" s="19">
        <f>G91/F91*100</f>
        <v>100</v>
      </c>
    </row>
    <row r="92" spans="1:8" ht="12.75">
      <c r="A92" s="5" t="s">
        <v>47</v>
      </c>
      <c r="B92" s="6" t="s">
        <v>7</v>
      </c>
      <c r="C92" s="6" t="s">
        <v>48</v>
      </c>
      <c r="D92" s="6"/>
      <c r="E92" s="6"/>
      <c r="F92" s="45">
        <f>F93+F100</f>
        <v>617937.75</v>
      </c>
      <c r="G92" s="45">
        <f>G93+G100</f>
        <v>458710</v>
      </c>
      <c r="H92" s="11">
        <f t="shared" si="4"/>
        <v>74.23239638620558</v>
      </c>
    </row>
    <row r="93" spans="1:8" ht="54" customHeight="1">
      <c r="A93" s="5" t="s">
        <v>167</v>
      </c>
      <c r="B93" s="6" t="s">
        <v>7</v>
      </c>
      <c r="C93" s="6" t="s">
        <v>48</v>
      </c>
      <c r="D93" s="6" t="s">
        <v>165</v>
      </c>
      <c r="E93" s="6"/>
      <c r="F93" s="45">
        <f>F94+F97</f>
        <v>61200</v>
      </c>
      <c r="G93" s="45">
        <f>G94+G97</f>
        <v>12000</v>
      </c>
      <c r="H93" s="11">
        <f t="shared" si="4"/>
        <v>19.607843137254903</v>
      </c>
    </row>
    <row r="94" spans="1:8" ht="52.5" customHeight="1">
      <c r="A94" s="5" t="s">
        <v>168</v>
      </c>
      <c r="B94" s="6" t="s">
        <v>7</v>
      </c>
      <c r="C94" s="6" t="s">
        <v>48</v>
      </c>
      <c r="D94" s="6" t="s">
        <v>166</v>
      </c>
      <c r="E94" s="6"/>
      <c r="F94" s="45">
        <f>F95</f>
        <v>6000</v>
      </c>
      <c r="G94" s="45">
        <f>G95</f>
        <v>0</v>
      </c>
      <c r="H94" s="11">
        <f t="shared" si="4"/>
        <v>0</v>
      </c>
    </row>
    <row r="95" spans="1:8" ht="20.25">
      <c r="A95" s="5" t="s">
        <v>81</v>
      </c>
      <c r="B95" s="6" t="s">
        <v>7</v>
      </c>
      <c r="C95" s="6" t="s">
        <v>48</v>
      </c>
      <c r="D95" s="6" t="s">
        <v>166</v>
      </c>
      <c r="E95" s="6" t="s">
        <v>23</v>
      </c>
      <c r="F95" s="45">
        <f>F96</f>
        <v>6000</v>
      </c>
      <c r="G95" s="45">
        <f>G96</f>
        <v>0</v>
      </c>
      <c r="H95" s="11">
        <f t="shared" si="4"/>
        <v>0</v>
      </c>
    </row>
    <row r="96" spans="1:8" ht="30">
      <c r="A96" s="17" t="s">
        <v>24</v>
      </c>
      <c r="B96" s="22" t="s">
        <v>7</v>
      </c>
      <c r="C96" s="22" t="s">
        <v>48</v>
      </c>
      <c r="D96" s="22" t="s">
        <v>166</v>
      </c>
      <c r="E96" s="22" t="s">
        <v>25</v>
      </c>
      <c r="F96" s="47">
        <v>6000</v>
      </c>
      <c r="G96" s="47">
        <v>0</v>
      </c>
      <c r="H96" s="23">
        <f t="shared" si="4"/>
        <v>0</v>
      </c>
    </row>
    <row r="97" spans="1:8" ht="69" customHeight="1">
      <c r="A97" s="5" t="s">
        <v>170</v>
      </c>
      <c r="B97" s="6" t="s">
        <v>7</v>
      </c>
      <c r="C97" s="6" t="s">
        <v>48</v>
      </c>
      <c r="D97" s="6" t="s">
        <v>169</v>
      </c>
      <c r="E97" s="6"/>
      <c r="F97" s="45">
        <f>F98</f>
        <v>55200</v>
      </c>
      <c r="G97" s="45">
        <f>G98</f>
        <v>12000</v>
      </c>
      <c r="H97" s="11">
        <f t="shared" si="4"/>
        <v>21.73913043478261</v>
      </c>
    </row>
    <row r="98" spans="1:8" ht="27.75" customHeight="1">
      <c r="A98" s="5" t="s">
        <v>81</v>
      </c>
      <c r="B98" s="6" t="s">
        <v>7</v>
      </c>
      <c r="C98" s="6" t="s">
        <v>48</v>
      </c>
      <c r="D98" s="6" t="s">
        <v>169</v>
      </c>
      <c r="E98" s="6" t="s">
        <v>23</v>
      </c>
      <c r="F98" s="45">
        <f>F99</f>
        <v>55200</v>
      </c>
      <c r="G98" s="45">
        <f>G99</f>
        <v>12000</v>
      </c>
      <c r="H98" s="11">
        <f t="shared" si="4"/>
        <v>21.73913043478261</v>
      </c>
    </row>
    <row r="99" spans="1:8" ht="30">
      <c r="A99" s="17" t="s">
        <v>24</v>
      </c>
      <c r="B99" s="22" t="s">
        <v>7</v>
      </c>
      <c r="C99" s="22" t="s">
        <v>48</v>
      </c>
      <c r="D99" s="22" t="s">
        <v>169</v>
      </c>
      <c r="E99" s="22" t="s">
        <v>25</v>
      </c>
      <c r="F99" s="47">
        <v>55200</v>
      </c>
      <c r="G99" s="47">
        <v>12000</v>
      </c>
      <c r="H99" s="23">
        <f t="shared" si="4"/>
        <v>21.73913043478261</v>
      </c>
    </row>
    <row r="100" spans="1:8" ht="52.5" customHeight="1">
      <c r="A100" s="5" t="s">
        <v>97</v>
      </c>
      <c r="B100" s="6" t="s">
        <v>7</v>
      </c>
      <c r="C100" s="6" t="s">
        <v>48</v>
      </c>
      <c r="D100" s="6" t="s">
        <v>105</v>
      </c>
      <c r="E100" s="6"/>
      <c r="F100" s="45">
        <f aca="true" t="shared" si="7" ref="F100:G102">F101</f>
        <v>556737.75</v>
      </c>
      <c r="G100" s="45">
        <f t="shared" si="7"/>
        <v>446710</v>
      </c>
      <c r="H100" s="11">
        <f t="shared" si="4"/>
        <v>80.23705954913243</v>
      </c>
    </row>
    <row r="101" spans="1:8" ht="22.5" customHeight="1">
      <c r="A101" s="5" t="s">
        <v>80</v>
      </c>
      <c r="B101" s="6" t="s">
        <v>7</v>
      </c>
      <c r="C101" s="6" t="s">
        <v>48</v>
      </c>
      <c r="D101" s="16" t="s">
        <v>110</v>
      </c>
      <c r="E101" s="6"/>
      <c r="F101" s="45">
        <f t="shared" si="7"/>
        <v>556737.75</v>
      </c>
      <c r="G101" s="45">
        <f t="shared" si="7"/>
        <v>446710</v>
      </c>
      <c r="H101" s="11">
        <f t="shared" si="4"/>
        <v>80.23705954913243</v>
      </c>
    </row>
    <row r="102" spans="1:8" ht="20.25">
      <c r="A102" s="5" t="s">
        <v>22</v>
      </c>
      <c r="B102" s="6" t="s">
        <v>7</v>
      </c>
      <c r="C102" s="6" t="s">
        <v>48</v>
      </c>
      <c r="D102" s="16" t="s">
        <v>110</v>
      </c>
      <c r="E102" s="6" t="s">
        <v>23</v>
      </c>
      <c r="F102" s="45">
        <f t="shared" si="7"/>
        <v>556737.75</v>
      </c>
      <c r="G102" s="45">
        <f t="shared" si="7"/>
        <v>446710</v>
      </c>
      <c r="H102" s="11">
        <f aca="true" t="shared" si="8" ref="H102:H130">G102/F102%</f>
        <v>80.23705954913243</v>
      </c>
    </row>
    <row r="103" spans="1:8" ht="30">
      <c r="A103" s="17" t="s">
        <v>24</v>
      </c>
      <c r="B103" s="18" t="s">
        <v>7</v>
      </c>
      <c r="C103" s="18" t="s">
        <v>48</v>
      </c>
      <c r="D103" s="20" t="s">
        <v>110</v>
      </c>
      <c r="E103" s="18" t="s">
        <v>25</v>
      </c>
      <c r="F103" s="46">
        <v>556737.75</v>
      </c>
      <c r="G103" s="46">
        <v>446710</v>
      </c>
      <c r="H103" s="19">
        <f t="shared" si="8"/>
        <v>80.23705954913243</v>
      </c>
    </row>
    <row r="104" spans="1:8" ht="15.75" customHeight="1">
      <c r="A104" s="13" t="s">
        <v>49</v>
      </c>
      <c r="B104" s="14" t="s">
        <v>7</v>
      </c>
      <c r="C104" s="14" t="s">
        <v>50</v>
      </c>
      <c r="D104" s="14"/>
      <c r="E104" s="14"/>
      <c r="F104" s="44">
        <f>F105+F127+F145</f>
        <v>86391847.86000001</v>
      </c>
      <c r="G104" s="44">
        <f>G105+G127+G145</f>
        <v>72559598.46</v>
      </c>
      <c r="H104" s="15">
        <f t="shared" si="8"/>
        <v>83.98894138435897</v>
      </c>
    </row>
    <row r="105" spans="1:8" ht="12.75">
      <c r="A105" s="5" t="s">
        <v>51</v>
      </c>
      <c r="B105" s="6" t="s">
        <v>7</v>
      </c>
      <c r="C105" s="6" t="s">
        <v>52</v>
      </c>
      <c r="D105" s="6"/>
      <c r="E105" s="6"/>
      <c r="F105" s="45">
        <f>F106</f>
        <v>26600791.1</v>
      </c>
      <c r="G105" s="45">
        <f>G106</f>
        <v>19327333.33</v>
      </c>
      <c r="H105" s="11">
        <f t="shared" si="8"/>
        <v>72.65698699464618</v>
      </c>
    </row>
    <row r="106" spans="1:8" ht="48.75" customHeight="1">
      <c r="A106" s="5" t="s">
        <v>53</v>
      </c>
      <c r="B106" s="6" t="s">
        <v>7</v>
      </c>
      <c r="C106" s="6" t="s">
        <v>52</v>
      </c>
      <c r="D106" s="16" t="s">
        <v>119</v>
      </c>
      <c r="E106" s="6"/>
      <c r="F106" s="45">
        <f>F107+F123</f>
        <v>26600791.1</v>
      </c>
      <c r="G106" s="45">
        <f>G107+G123</f>
        <v>19327333.33</v>
      </c>
      <c r="H106" s="11">
        <f t="shared" si="8"/>
        <v>72.65698699464618</v>
      </c>
    </row>
    <row r="107" spans="1:8" ht="28.5" customHeight="1">
      <c r="A107" s="5" t="s">
        <v>172</v>
      </c>
      <c r="B107" s="6" t="s">
        <v>7</v>
      </c>
      <c r="C107" s="6" t="s">
        <v>52</v>
      </c>
      <c r="D107" s="16" t="s">
        <v>171</v>
      </c>
      <c r="E107" s="6"/>
      <c r="F107" s="45">
        <f>F108+F113+F118</f>
        <v>25949791.1</v>
      </c>
      <c r="G107" s="45">
        <f>G108+G113+G118</f>
        <v>18676333.33</v>
      </c>
      <c r="H107" s="11">
        <f t="shared" si="8"/>
        <v>71.97103536606119</v>
      </c>
    </row>
    <row r="108" spans="1:8" ht="57.75" customHeight="1">
      <c r="A108" s="5" t="s">
        <v>174</v>
      </c>
      <c r="B108" s="6" t="s">
        <v>7</v>
      </c>
      <c r="C108" s="6" t="s">
        <v>52</v>
      </c>
      <c r="D108" s="16" t="s">
        <v>173</v>
      </c>
      <c r="E108" s="6"/>
      <c r="F108" s="45">
        <f>F109+F111</f>
        <v>15597281.440000001</v>
      </c>
      <c r="G108" s="45">
        <f>G109+G111</f>
        <v>8349163.67</v>
      </c>
      <c r="H108" s="11">
        <f t="shared" si="8"/>
        <v>53.529608362314704</v>
      </c>
    </row>
    <row r="109" spans="1:8" ht="23.25" customHeight="1">
      <c r="A109" s="5" t="s">
        <v>70</v>
      </c>
      <c r="B109" s="6" t="s">
        <v>7</v>
      </c>
      <c r="C109" s="6" t="s">
        <v>52</v>
      </c>
      <c r="D109" s="16" t="s">
        <v>173</v>
      </c>
      <c r="E109" s="6" t="s">
        <v>71</v>
      </c>
      <c r="F109" s="45">
        <f>F110</f>
        <v>11855389.39</v>
      </c>
      <c r="G109" s="45">
        <f>G110</f>
        <v>4607271.62</v>
      </c>
      <c r="H109" s="11">
        <f t="shared" si="8"/>
        <v>38.862254696469314</v>
      </c>
    </row>
    <row r="110" spans="1:8" ht="15" customHeight="1">
      <c r="A110" s="21" t="s">
        <v>176</v>
      </c>
      <c r="B110" s="22" t="s">
        <v>7</v>
      </c>
      <c r="C110" s="22" t="s">
        <v>52</v>
      </c>
      <c r="D110" s="29" t="s">
        <v>173</v>
      </c>
      <c r="E110" s="22" t="s">
        <v>175</v>
      </c>
      <c r="F110" s="47">
        <v>11855389.39</v>
      </c>
      <c r="G110" s="47">
        <v>4607271.62</v>
      </c>
      <c r="H110" s="23">
        <f t="shared" si="8"/>
        <v>38.862254696469314</v>
      </c>
    </row>
    <row r="111" spans="1:8" ht="27" customHeight="1">
      <c r="A111" s="31" t="s">
        <v>179</v>
      </c>
      <c r="B111" s="6" t="s">
        <v>7</v>
      </c>
      <c r="C111" s="6" t="s">
        <v>52</v>
      </c>
      <c r="D111" s="16" t="s">
        <v>173</v>
      </c>
      <c r="E111" s="32" t="s">
        <v>177</v>
      </c>
      <c r="F111" s="49">
        <f>F112</f>
        <v>3741892.05</v>
      </c>
      <c r="G111" s="49">
        <f>G112</f>
        <v>3741892.05</v>
      </c>
      <c r="H111" s="11">
        <f t="shared" si="8"/>
        <v>100</v>
      </c>
    </row>
    <row r="112" spans="1:8" ht="15" customHeight="1">
      <c r="A112" s="21" t="s">
        <v>180</v>
      </c>
      <c r="B112" s="22" t="s">
        <v>7</v>
      </c>
      <c r="C112" s="22" t="s">
        <v>52</v>
      </c>
      <c r="D112" s="29" t="s">
        <v>173</v>
      </c>
      <c r="E112" s="22" t="s">
        <v>178</v>
      </c>
      <c r="F112" s="47">
        <v>3741892.05</v>
      </c>
      <c r="G112" s="47">
        <v>3741892.05</v>
      </c>
      <c r="H112" s="23">
        <f t="shared" si="8"/>
        <v>100</v>
      </c>
    </row>
    <row r="113" spans="1:8" ht="39" customHeight="1">
      <c r="A113" s="31" t="s">
        <v>182</v>
      </c>
      <c r="B113" s="32" t="s">
        <v>7</v>
      </c>
      <c r="C113" s="32" t="s">
        <v>52</v>
      </c>
      <c r="D113" s="16" t="s">
        <v>181</v>
      </c>
      <c r="E113" s="32"/>
      <c r="F113" s="49">
        <f>F114+F116</f>
        <v>10140406.33</v>
      </c>
      <c r="G113" s="49">
        <f>G114+G116</f>
        <v>10140406.33</v>
      </c>
      <c r="H113" s="30">
        <f t="shared" si="8"/>
        <v>100</v>
      </c>
    </row>
    <row r="114" spans="1:8" ht="21" customHeight="1">
      <c r="A114" s="5" t="s">
        <v>70</v>
      </c>
      <c r="B114" s="32" t="s">
        <v>7</v>
      </c>
      <c r="C114" s="32" t="s">
        <v>52</v>
      </c>
      <c r="D114" s="16" t="s">
        <v>181</v>
      </c>
      <c r="E114" s="32" t="s">
        <v>71</v>
      </c>
      <c r="F114" s="49">
        <f>F115</f>
        <v>9592298.38</v>
      </c>
      <c r="G114" s="49">
        <f>G115</f>
        <v>9592298.38</v>
      </c>
      <c r="H114" s="30">
        <f t="shared" si="8"/>
        <v>100</v>
      </c>
    </row>
    <row r="115" spans="1:8" ht="21" customHeight="1">
      <c r="A115" s="21" t="s">
        <v>176</v>
      </c>
      <c r="B115" s="22" t="s">
        <v>7</v>
      </c>
      <c r="C115" s="22" t="s">
        <v>52</v>
      </c>
      <c r="D115" s="29" t="s">
        <v>181</v>
      </c>
      <c r="E115" s="22" t="s">
        <v>175</v>
      </c>
      <c r="F115" s="47">
        <v>9592298.38</v>
      </c>
      <c r="G115" s="47">
        <v>9592298.38</v>
      </c>
      <c r="H115" s="23">
        <f t="shared" si="8"/>
        <v>100</v>
      </c>
    </row>
    <row r="116" spans="1:8" ht="27" customHeight="1">
      <c r="A116" s="31" t="s">
        <v>179</v>
      </c>
      <c r="B116" s="32" t="s">
        <v>7</v>
      </c>
      <c r="C116" s="32" t="s">
        <v>52</v>
      </c>
      <c r="D116" s="16" t="s">
        <v>181</v>
      </c>
      <c r="E116" s="32" t="s">
        <v>177</v>
      </c>
      <c r="F116" s="49">
        <f>F117</f>
        <v>548107.95</v>
      </c>
      <c r="G116" s="49">
        <f>G117</f>
        <v>548107.95</v>
      </c>
      <c r="H116" s="30">
        <f t="shared" si="8"/>
        <v>100</v>
      </c>
    </row>
    <row r="117" spans="1:8" ht="22.5" customHeight="1">
      <c r="A117" s="21" t="s">
        <v>180</v>
      </c>
      <c r="B117" s="22" t="s">
        <v>7</v>
      </c>
      <c r="C117" s="22" t="s">
        <v>52</v>
      </c>
      <c r="D117" s="29" t="s">
        <v>181</v>
      </c>
      <c r="E117" s="22" t="s">
        <v>178</v>
      </c>
      <c r="F117" s="47">
        <v>548107.95</v>
      </c>
      <c r="G117" s="47">
        <v>548107.95</v>
      </c>
      <c r="H117" s="23">
        <f t="shared" si="8"/>
        <v>100</v>
      </c>
    </row>
    <row r="118" spans="1:8" ht="39.75" customHeight="1">
      <c r="A118" s="31" t="s">
        <v>184</v>
      </c>
      <c r="B118" s="32" t="s">
        <v>7</v>
      </c>
      <c r="C118" s="32" t="s">
        <v>52</v>
      </c>
      <c r="D118" s="16" t="s">
        <v>183</v>
      </c>
      <c r="E118" s="32"/>
      <c r="F118" s="49">
        <f>F119+F121</f>
        <v>212103.33000000002</v>
      </c>
      <c r="G118" s="49">
        <f>G119+G121</f>
        <v>186763.33000000002</v>
      </c>
      <c r="H118" s="30">
        <f t="shared" si="8"/>
        <v>88.05299285023013</v>
      </c>
    </row>
    <row r="119" spans="1:8" ht="22.5" customHeight="1">
      <c r="A119" s="5" t="s">
        <v>70</v>
      </c>
      <c r="B119" s="32" t="s">
        <v>7</v>
      </c>
      <c r="C119" s="32" t="s">
        <v>52</v>
      </c>
      <c r="D119" s="16" t="s">
        <v>183</v>
      </c>
      <c r="E119" s="32" t="s">
        <v>71</v>
      </c>
      <c r="F119" s="49">
        <f>F120</f>
        <v>168770</v>
      </c>
      <c r="G119" s="49">
        <f>G120</f>
        <v>143430</v>
      </c>
      <c r="H119" s="30">
        <f t="shared" si="8"/>
        <v>84.98548320199087</v>
      </c>
    </row>
    <row r="120" spans="1:8" ht="22.5" customHeight="1">
      <c r="A120" s="21" t="s">
        <v>176</v>
      </c>
      <c r="B120" s="22" t="s">
        <v>7</v>
      </c>
      <c r="C120" s="22" t="s">
        <v>52</v>
      </c>
      <c r="D120" s="29" t="s">
        <v>183</v>
      </c>
      <c r="E120" s="22" t="s">
        <v>175</v>
      </c>
      <c r="F120" s="47">
        <v>168770</v>
      </c>
      <c r="G120" s="47">
        <v>143430</v>
      </c>
      <c r="H120" s="23">
        <f t="shared" si="8"/>
        <v>84.98548320199087</v>
      </c>
    </row>
    <row r="121" spans="1:8" ht="22.5" customHeight="1">
      <c r="A121" s="31" t="s">
        <v>179</v>
      </c>
      <c r="B121" s="32" t="s">
        <v>7</v>
      </c>
      <c r="C121" s="32" t="s">
        <v>52</v>
      </c>
      <c r="D121" s="16" t="s">
        <v>183</v>
      </c>
      <c r="E121" s="32" t="s">
        <v>177</v>
      </c>
      <c r="F121" s="49">
        <f>F122</f>
        <v>43333.33</v>
      </c>
      <c r="G121" s="49">
        <f>G122</f>
        <v>43333.33</v>
      </c>
      <c r="H121" s="30">
        <f t="shared" si="8"/>
        <v>100</v>
      </c>
    </row>
    <row r="122" spans="1:8" ht="22.5" customHeight="1">
      <c r="A122" s="21" t="s">
        <v>180</v>
      </c>
      <c r="B122" s="22" t="s">
        <v>7</v>
      </c>
      <c r="C122" s="22" t="s">
        <v>52</v>
      </c>
      <c r="D122" s="29" t="s">
        <v>183</v>
      </c>
      <c r="E122" s="22" t="s">
        <v>178</v>
      </c>
      <c r="F122" s="47">
        <v>43333.33</v>
      </c>
      <c r="G122" s="47">
        <v>43333.33</v>
      </c>
      <c r="H122" s="23">
        <f t="shared" si="8"/>
        <v>100</v>
      </c>
    </row>
    <row r="123" spans="1:8" ht="27.75" customHeight="1">
      <c r="A123" s="5" t="s">
        <v>84</v>
      </c>
      <c r="B123" s="6" t="s">
        <v>7</v>
      </c>
      <c r="C123" s="6" t="s">
        <v>52</v>
      </c>
      <c r="D123" s="16" t="s">
        <v>120</v>
      </c>
      <c r="E123" s="6"/>
      <c r="F123" s="45">
        <f aca="true" t="shared" si="9" ref="F123:G125">F124</f>
        <v>651000</v>
      </c>
      <c r="G123" s="45">
        <f t="shared" si="9"/>
        <v>651000</v>
      </c>
      <c r="H123" s="11">
        <f t="shared" si="8"/>
        <v>100</v>
      </c>
    </row>
    <row r="124" spans="1:8" ht="36" customHeight="1">
      <c r="A124" s="5" t="s">
        <v>85</v>
      </c>
      <c r="B124" s="6" t="s">
        <v>7</v>
      </c>
      <c r="C124" s="6" t="s">
        <v>52</v>
      </c>
      <c r="D124" s="16" t="s">
        <v>121</v>
      </c>
      <c r="E124" s="6"/>
      <c r="F124" s="45">
        <f t="shared" si="9"/>
        <v>651000</v>
      </c>
      <c r="G124" s="45">
        <f t="shared" si="9"/>
        <v>651000</v>
      </c>
      <c r="H124" s="11">
        <f t="shared" si="8"/>
        <v>100</v>
      </c>
    </row>
    <row r="125" spans="1:8" ht="20.25">
      <c r="A125" s="5" t="s">
        <v>22</v>
      </c>
      <c r="B125" s="6" t="s">
        <v>7</v>
      </c>
      <c r="C125" s="6" t="s">
        <v>52</v>
      </c>
      <c r="D125" s="16" t="s">
        <v>121</v>
      </c>
      <c r="E125" s="6" t="s">
        <v>23</v>
      </c>
      <c r="F125" s="45">
        <f t="shared" si="9"/>
        <v>651000</v>
      </c>
      <c r="G125" s="45">
        <f t="shared" si="9"/>
        <v>651000</v>
      </c>
      <c r="H125" s="11">
        <f t="shared" si="8"/>
        <v>100</v>
      </c>
    </row>
    <row r="126" spans="1:8" ht="30">
      <c r="A126" s="17" t="s">
        <v>24</v>
      </c>
      <c r="B126" s="18" t="s">
        <v>7</v>
      </c>
      <c r="C126" s="18" t="s">
        <v>52</v>
      </c>
      <c r="D126" s="20" t="s">
        <v>121</v>
      </c>
      <c r="E126" s="18" t="s">
        <v>25</v>
      </c>
      <c r="F126" s="46">
        <v>651000</v>
      </c>
      <c r="G126" s="46">
        <v>651000</v>
      </c>
      <c r="H126" s="19">
        <f t="shared" si="8"/>
        <v>100</v>
      </c>
    </row>
    <row r="127" spans="1:8" ht="12.75">
      <c r="A127" s="5" t="s">
        <v>54</v>
      </c>
      <c r="B127" s="6" t="s">
        <v>7</v>
      </c>
      <c r="C127" s="6" t="s">
        <v>55</v>
      </c>
      <c r="D127" s="6"/>
      <c r="E127" s="6"/>
      <c r="F127" s="45">
        <f>F128</f>
        <v>19061093.09</v>
      </c>
      <c r="G127" s="45">
        <f>G128</f>
        <v>13292302.08</v>
      </c>
      <c r="H127" s="11">
        <f t="shared" si="8"/>
        <v>69.73525609070933</v>
      </c>
    </row>
    <row r="128" spans="1:8" ht="37.5" customHeight="1">
      <c r="A128" s="5" t="s">
        <v>56</v>
      </c>
      <c r="B128" s="6" t="s">
        <v>7</v>
      </c>
      <c r="C128" s="6" t="s">
        <v>55</v>
      </c>
      <c r="D128" s="16" t="s">
        <v>122</v>
      </c>
      <c r="E128" s="6"/>
      <c r="F128" s="45">
        <f>F129+F136</f>
        <v>19061093.09</v>
      </c>
      <c r="G128" s="45">
        <f>G129+G136</f>
        <v>13292302.08</v>
      </c>
      <c r="H128" s="11">
        <f t="shared" si="8"/>
        <v>69.73525609070933</v>
      </c>
    </row>
    <row r="129" spans="1:8" ht="12.75">
      <c r="A129" s="5" t="s">
        <v>58</v>
      </c>
      <c r="B129" s="6" t="s">
        <v>7</v>
      </c>
      <c r="C129" s="6" t="s">
        <v>55</v>
      </c>
      <c r="D129" s="16" t="s">
        <v>123</v>
      </c>
      <c r="E129" s="6"/>
      <c r="F129" s="45">
        <f>F130+F133</f>
        <v>2334868.8</v>
      </c>
      <c r="G129" s="45">
        <f>G130+G133</f>
        <v>2254868.72</v>
      </c>
      <c r="H129" s="11">
        <f t="shared" si="8"/>
        <v>96.57367985730077</v>
      </c>
    </row>
    <row r="130" spans="1:8" ht="52.5" customHeight="1">
      <c r="A130" s="5" t="s">
        <v>87</v>
      </c>
      <c r="B130" s="6" t="s">
        <v>7</v>
      </c>
      <c r="C130" s="6" t="s">
        <v>55</v>
      </c>
      <c r="D130" s="16" t="s">
        <v>124</v>
      </c>
      <c r="E130" s="6"/>
      <c r="F130" s="45">
        <f>F131</f>
        <v>930558</v>
      </c>
      <c r="G130" s="45">
        <f>G131</f>
        <v>850557.92</v>
      </c>
      <c r="H130" s="11">
        <f t="shared" si="8"/>
        <v>91.4029990607786</v>
      </c>
    </row>
    <row r="131" spans="1:8" ht="20.25">
      <c r="A131" s="5" t="s">
        <v>22</v>
      </c>
      <c r="B131" s="6" t="s">
        <v>7</v>
      </c>
      <c r="C131" s="6" t="s">
        <v>55</v>
      </c>
      <c r="D131" s="16" t="s">
        <v>124</v>
      </c>
      <c r="E131" s="6" t="s">
        <v>23</v>
      </c>
      <c r="F131" s="45">
        <f>F132</f>
        <v>930558</v>
      </c>
      <c r="G131" s="45">
        <f>G132</f>
        <v>850557.92</v>
      </c>
      <c r="H131" s="11">
        <f>G130/F130%</f>
        <v>91.4029990607786</v>
      </c>
    </row>
    <row r="132" spans="1:8" ht="30">
      <c r="A132" s="17" t="s">
        <v>24</v>
      </c>
      <c r="B132" s="18" t="s">
        <v>7</v>
      </c>
      <c r="C132" s="18" t="s">
        <v>55</v>
      </c>
      <c r="D132" s="20" t="s">
        <v>124</v>
      </c>
      <c r="E132" s="18" t="s">
        <v>25</v>
      </c>
      <c r="F132" s="46">
        <v>930558</v>
      </c>
      <c r="G132" s="46">
        <v>850557.92</v>
      </c>
      <c r="H132" s="19">
        <f aca="true" t="shared" si="10" ref="H132:H200">G132/F132%</f>
        <v>91.4029990607786</v>
      </c>
    </row>
    <row r="133" spans="1:8" ht="54.75" customHeight="1">
      <c r="A133" s="31" t="s">
        <v>186</v>
      </c>
      <c r="B133" s="32" t="s">
        <v>7</v>
      </c>
      <c r="C133" s="32" t="s">
        <v>55</v>
      </c>
      <c r="D133" s="33" t="s">
        <v>185</v>
      </c>
      <c r="E133" s="32"/>
      <c r="F133" s="49">
        <f>F134</f>
        <v>1404310.8</v>
      </c>
      <c r="G133" s="49">
        <f>G134</f>
        <v>1404310.8</v>
      </c>
      <c r="H133" s="30">
        <f t="shared" si="10"/>
        <v>100</v>
      </c>
    </row>
    <row r="134" spans="1:8" ht="20.25">
      <c r="A134" s="5" t="s">
        <v>22</v>
      </c>
      <c r="B134" s="32" t="s">
        <v>7</v>
      </c>
      <c r="C134" s="32" t="s">
        <v>55</v>
      </c>
      <c r="D134" s="33" t="s">
        <v>185</v>
      </c>
      <c r="E134" s="32" t="s">
        <v>23</v>
      </c>
      <c r="F134" s="49">
        <f>F135</f>
        <v>1404310.8</v>
      </c>
      <c r="G134" s="49">
        <f>G135</f>
        <v>1404310.8</v>
      </c>
      <c r="H134" s="30">
        <f t="shared" si="10"/>
        <v>100</v>
      </c>
    </row>
    <row r="135" spans="1:8" ht="30">
      <c r="A135" s="17" t="s">
        <v>24</v>
      </c>
      <c r="B135" s="22" t="s">
        <v>7</v>
      </c>
      <c r="C135" s="22" t="s">
        <v>55</v>
      </c>
      <c r="D135" s="29" t="s">
        <v>185</v>
      </c>
      <c r="E135" s="18" t="s">
        <v>25</v>
      </c>
      <c r="F135" s="46">
        <v>1404310.8</v>
      </c>
      <c r="G135" s="46">
        <v>1404310.8</v>
      </c>
      <c r="H135" s="19">
        <f t="shared" si="10"/>
        <v>100</v>
      </c>
    </row>
    <row r="136" spans="1:8" ht="27" customHeight="1">
      <c r="A136" s="5" t="s">
        <v>150</v>
      </c>
      <c r="B136" s="6" t="s">
        <v>7</v>
      </c>
      <c r="C136" s="6" t="s">
        <v>55</v>
      </c>
      <c r="D136" s="16" t="s">
        <v>125</v>
      </c>
      <c r="E136" s="6"/>
      <c r="F136" s="45">
        <f>F137+F142</f>
        <v>16726224.29</v>
      </c>
      <c r="G136" s="45">
        <f>G137+G142</f>
        <v>11037433.36</v>
      </c>
      <c r="H136" s="11">
        <f t="shared" si="10"/>
        <v>65.98879202282896</v>
      </c>
    </row>
    <row r="137" spans="1:8" ht="30" customHeight="1">
      <c r="A137" s="5" t="s">
        <v>88</v>
      </c>
      <c r="B137" s="6" t="s">
        <v>7</v>
      </c>
      <c r="C137" s="6" t="s">
        <v>55</v>
      </c>
      <c r="D137" s="16" t="s">
        <v>126</v>
      </c>
      <c r="E137" s="6"/>
      <c r="F137" s="45">
        <f>F138+F140</f>
        <v>2926671.8400000003</v>
      </c>
      <c r="G137" s="45">
        <f>G138+G140</f>
        <v>2926671.8400000003</v>
      </c>
      <c r="H137" s="11">
        <f t="shared" si="10"/>
        <v>100</v>
      </c>
    </row>
    <row r="138" spans="1:8" ht="20.25">
      <c r="A138" s="5" t="s">
        <v>22</v>
      </c>
      <c r="B138" s="6" t="s">
        <v>7</v>
      </c>
      <c r="C138" s="6" t="s">
        <v>55</v>
      </c>
      <c r="D138" s="16" t="s">
        <v>126</v>
      </c>
      <c r="E138" s="6" t="s">
        <v>23</v>
      </c>
      <c r="F138" s="45">
        <f>F139</f>
        <v>375736.7</v>
      </c>
      <c r="G138" s="45">
        <f>G139</f>
        <v>375736.7</v>
      </c>
      <c r="H138" s="11">
        <f t="shared" si="10"/>
        <v>100</v>
      </c>
    </row>
    <row r="139" spans="1:8" ht="30">
      <c r="A139" s="17" t="s">
        <v>24</v>
      </c>
      <c r="B139" s="18" t="s">
        <v>7</v>
      </c>
      <c r="C139" s="18" t="s">
        <v>55</v>
      </c>
      <c r="D139" s="20" t="s">
        <v>126</v>
      </c>
      <c r="E139" s="18" t="s">
        <v>25</v>
      </c>
      <c r="F139" s="46">
        <v>375736.7</v>
      </c>
      <c r="G139" s="46">
        <v>375736.7</v>
      </c>
      <c r="H139" s="19">
        <f t="shared" si="10"/>
        <v>100</v>
      </c>
    </row>
    <row r="140" spans="1:8" ht="12.75">
      <c r="A140" s="5" t="s">
        <v>26</v>
      </c>
      <c r="B140" s="6" t="s">
        <v>7</v>
      </c>
      <c r="C140" s="6" t="s">
        <v>55</v>
      </c>
      <c r="D140" s="16" t="s">
        <v>126</v>
      </c>
      <c r="E140" s="6" t="s">
        <v>27</v>
      </c>
      <c r="F140" s="45">
        <f>F141</f>
        <v>2550935.14</v>
      </c>
      <c r="G140" s="45">
        <f>G141</f>
        <v>2550935.14</v>
      </c>
      <c r="H140" s="11">
        <f t="shared" si="10"/>
        <v>100</v>
      </c>
    </row>
    <row r="141" spans="1:8" ht="40.5">
      <c r="A141" s="17" t="s">
        <v>86</v>
      </c>
      <c r="B141" s="18" t="s">
        <v>7</v>
      </c>
      <c r="C141" s="18" t="s">
        <v>55</v>
      </c>
      <c r="D141" s="20" t="s">
        <v>126</v>
      </c>
      <c r="E141" s="18" t="s">
        <v>57</v>
      </c>
      <c r="F141" s="46">
        <v>2550935.14</v>
      </c>
      <c r="G141" s="46">
        <v>2550935.14</v>
      </c>
      <c r="H141" s="19">
        <f t="shared" si="10"/>
        <v>100</v>
      </c>
    </row>
    <row r="142" spans="1:8" ht="114" customHeight="1">
      <c r="A142" s="5" t="s">
        <v>188</v>
      </c>
      <c r="B142" s="6" t="s">
        <v>7</v>
      </c>
      <c r="C142" s="6" t="s">
        <v>55</v>
      </c>
      <c r="D142" s="16" t="s">
        <v>187</v>
      </c>
      <c r="E142" s="6"/>
      <c r="F142" s="45">
        <f>F143</f>
        <v>13799552.45</v>
      </c>
      <c r="G142" s="45">
        <f>G143</f>
        <v>8110761.52</v>
      </c>
      <c r="H142" s="11">
        <f t="shared" si="10"/>
        <v>58.77554036181804</v>
      </c>
    </row>
    <row r="143" spans="1:8" ht="20.25">
      <c r="A143" s="5" t="s">
        <v>22</v>
      </c>
      <c r="B143" s="6" t="s">
        <v>7</v>
      </c>
      <c r="C143" s="6" t="s">
        <v>55</v>
      </c>
      <c r="D143" s="16" t="s">
        <v>187</v>
      </c>
      <c r="E143" s="6" t="s">
        <v>23</v>
      </c>
      <c r="F143" s="45">
        <f>F144</f>
        <v>13799552.45</v>
      </c>
      <c r="G143" s="45">
        <f>G144</f>
        <v>8110761.52</v>
      </c>
      <c r="H143" s="11">
        <f t="shared" si="10"/>
        <v>58.77554036181804</v>
      </c>
    </row>
    <row r="144" spans="1:8" ht="30">
      <c r="A144" s="17" t="s">
        <v>24</v>
      </c>
      <c r="B144" s="18" t="s">
        <v>7</v>
      </c>
      <c r="C144" s="18" t="s">
        <v>55</v>
      </c>
      <c r="D144" s="20" t="s">
        <v>187</v>
      </c>
      <c r="E144" s="18" t="s">
        <v>25</v>
      </c>
      <c r="F144" s="46">
        <v>13799552.45</v>
      </c>
      <c r="G144" s="46">
        <v>8110761.52</v>
      </c>
      <c r="H144" s="19">
        <f>G144/F144%</f>
        <v>58.77554036181804</v>
      </c>
    </row>
    <row r="145" spans="1:8" ht="12.75">
      <c r="A145" s="5" t="s">
        <v>59</v>
      </c>
      <c r="B145" s="6" t="s">
        <v>7</v>
      </c>
      <c r="C145" s="6" t="s">
        <v>60</v>
      </c>
      <c r="D145" s="6"/>
      <c r="E145" s="6"/>
      <c r="F145" s="45">
        <f>F146+F162+F166</f>
        <v>40729963.67000001</v>
      </c>
      <c r="G145" s="45">
        <f>G146+G162+G166</f>
        <v>39939963.05</v>
      </c>
      <c r="H145" s="11">
        <f t="shared" si="10"/>
        <v>98.06039448893029</v>
      </c>
    </row>
    <row r="146" spans="1:8" ht="48.75" customHeight="1">
      <c r="A146" s="5" t="s">
        <v>53</v>
      </c>
      <c r="B146" s="6" t="s">
        <v>7</v>
      </c>
      <c r="C146" s="6" t="s">
        <v>60</v>
      </c>
      <c r="D146" s="16" t="s">
        <v>119</v>
      </c>
      <c r="E146" s="6"/>
      <c r="F146" s="45">
        <f>F147</f>
        <v>38723102.63000001</v>
      </c>
      <c r="G146" s="45">
        <f>G147</f>
        <v>38134099.8</v>
      </c>
      <c r="H146" s="11">
        <f t="shared" si="10"/>
        <v>98.47893688781102</v>
      </c>
    </row>
    <row r="147" spans="1:8" ht="20.25">
      <c r="A147" s="5" t="s">
        <v>61</v>
      </c>
      <c r="B147" s="6" t="s">
        <v>7</v>
      </c>
      <c r="C147" s="6" t="s">
        <v>60</v>
      </c>
      <c r="D147" s="16" t="s">
        <v>127</v>
      </c>
      <c r="E147" s="6"/>
      <c r="F147" s="45">
        <f>F148+F153+F156+F159</f>
        <v>38723102.63000001</v>
      </c>
      <c r="G147" s="45">
        <f>G148+G153+G156+G159</f>
        <v>38134099.8</v>
      </c>
      <c r="H147" s="11">
        <f t="shared" si="10"/>
        <v>98.47893688781102</v>
      </c>
    </row>
    <row r="148" spans="1:8" ht="21.75" customHeight="1">
      <c r="A148" s="5" t="s">
        <v>89</v>
      </c>
      <c r="B148" s="6" t="s">
        <v>7</v>
      </c>
      <c r="C148" s="6" t="s">
        <v>60</v>
      </c>
      <c r="D148" s="16" t="s">
        <v>128</v>
      </c>
      <c r="E148" s="6"/>
      <c r="F148" s="45">
        <f>F149+F151</f>
        <v>26904214.46</v>
      </c>
      <c r="G148" s="45">
        <f>G149+G151</f>
        <v>26448243.12</v>
      </c>
      <c r="H148" s="11">
        <f t="shared" si="10"/>
        <v>98.30520478240345</v>
      </c>
    </row>
    <row r="149" spans="1:8" ht="20.25">
      <c r="A149" s="5" t="s">
        <v>22</v>
      </c>
      <c r="B149" s="6" t="s">
        <v>7</v>
      </c>
      <c r="C149" s="6" t="s">
        <v>60</v>
      </c>
      <c r="D149" s="16" t="s">
        <v>128</v>
      </c>
      <c r="E149" s="6" t="s">
        <v>23</v>
      </c>
      <c r="F149" s="45">
        <f>F150</f>
        <v>26812487.46</v>
      </c>
      <c r="G149" s="45">
        <f>G150</f>
        <v>26356516.12</v>
      </c>
      <c r="H149" s="11">
        <f t="shared" si="10"/>
        <v>98.29940679438924</v>
      </c>
    </row>
    <row r="150" spans="1:8" ht="30">
      <c r="A150" s="17" t="s">
        <v>24</v>
      </c>
      <c r="B150" s="18" t="s">
        <v>7</v>
      </c>
      <c r="C150" s="18" t="s">
        <v>60</v>
      </c>
      <c r="D150" s="20" t="s">
        <v>128</v>
      </c>
      <c r="E150" s="18" t="s">
        <v>25</v>
      </c>
      <c r="F150" s="46">
        <v>26812487.46</v>
      </c>
      <c r="G150" s="46">
        <v>26356516.12</v>
      </c>
      <c r="H150" s="19">
        <f t="shared" si="10"/>
        <v>98.29940679438924</v>
      </c>
    </row>
    <row r="151" spans="1:8" ht="12.75">
      <c r="A151" s="5" t="s">
        <v>26</v>
      </c>
      <c r="B151" s="6" t="s">
        <v>7</v>
      </c>
      <c r="C151" s="6" t="s">
        <v>60</v>
      </c>
      <c r="D151" s="16" t="s">
        <v>128</v>
      </c>
      <c r="E151" s="6" t="s">
        <v>27</v>
      </c>
      <c r="F151" s="45">
        <f>F152</f>
        <v>91727</v>
      </c>
      <c r="G151" s="45">
        <f>G152</f>
        <v>91727</v>
      </c>
      <c r="H151" s="11">
        <f t="shared" si="10"/>
        <v>100</v>
      </c>
    </row>
    <row r="152" spans="1:8" ht="12.75">
      <c r="A152" s="17" t="s">
        <v>96</v>
      </c>
      <c r="B152" s="18" t="s">
        <v>7</v>
      </c>
      <c r="C152" s="18" t="s">
        <v>60</v>
      </c>
      <c r="D152" s="20" t="s">
        <v>128</v>
      </c>
      <c r="E152" s="18" t="s">
        <v>95</v>
      </c>
      <c r="F152" s="46">
        <v>91727</v>
      </c>
      <c r="G152" s="46">
        <v>91727</v>
      </c>
      <c r="H152" s="19">
        <f t="shared" si="10"/>
        <v>100</v>
      </c>
    </row>
    <row r="153" spans="1:8" ht="57" customHeight="1">
      <c r="A153" s="5" t="s">
        <v>189</v>
      </c>
      <c r="B153" s="6" t="s">
        <v>7</v>
      </c>
      <c r="C153" s="6" t="s">
        <v>60</v>
      </c>
      <c r="D153" s="16" t="s">
        <v>151</v>
      </c>
      <c r="E153" s="6"/>
      <c r="F153" s="45">
        <f>F154</f>
        <v>4734099.1</v>
      </c>
      <c r="G153" s="45">
        <f>G154</f>
        <v>4601067.61</v>
      </c>
      <c r="H153" s="11">
        <f t="shared" si="10"/>
        <v>97.189930181225</v>
      </c>
    </row>
    <row r="154" spans="1:8" ht="20.25">
      <c r="A154" s="5" t="s">
        <v>22</v>
      </c>
      <c r="B154" s="6" t="s">
        <v>7</v>
      </c>
      <c r="C154" s="6" t="s">
        <v>60</v>
      </c>
      <c r="D154" s="16" t="s">
        <v>151</v>
      </c>
      <c r="E154" s="6" t="s">
        <v>23</v>
      </c>
      <c r="F154" s="45">
        <f>F155</f>
        <v>4734099.1</v>
      </c>
      <c r="G154" s="45">
        <f>G155</f>
        <v>4601067.61</v>
      </c>
      <c r="H154" s="11">
        <f t="shared" si="10"/>
        <v>97.189930181225</v>
      </c>
    </row>
    <row r="155" spans="1:8" ht="30">
      <c r="A155" s="17" t="s">
        <v>24</v>
      </c>
      <c r="B155" s="18" t="s">
        <v>7</v>
      </c>
      <c r="C155" s="18" t="s">
        <v>60</v>
      </c>
      <c r="D155" s="20" t="s">
        <v>151</v>
      </c>
      <c r="E155" s="18" t="s">
        <v>25</v>
      </c>
      <c r="F155" s="46">
        <v>4734099.1</v>
      </c>
      <c r="G155" s="46">
        <v>4601067.61</v>
      </c>
      <c r="H155" s="19">
        <f t="shared" si="10"/>
        <v>97.189930181225</v>
      </c>
    </row>
    <row r="156" spans="1:8" ht="30" customHeight="1">
      <c r="A156" s="5" t="s">
        <v>191</v>
      </c>
      <c r="B156" s="6" t="s">
        <v>7</v>
      </c>
      <c r="C156" s="6" t="s">
        <v>60</v>
      </c>
      <c r="D156" s="16" t="s">
        <v>190</v>
      </c>
      <c r="E156" s="6"/>
      <c r="F156" s="45">
        <f>F157</f>
        <v>2339656.59</v>
      </c>
      <c r="G156" s="45">
        <f>G157</f>
        <v>2339656.59</v>
      </c>
      <c r="H156" s="11">
        <f t="shared" si="10"/>
        <v>100</v>
      </c>
    </row>
    <row r="157" spans="1:8" ht="20.25">
      <c r="A157" s="5" t="s">
        <v>22</v>
      </c>
      <c r="B157" s="6" t="s">
        <v>7</v>
      </c>
      <c r="C157" s="6" t="s">
        <v>60</v>
      </c>
      <c r="D157" s="16" t="s">
        <v>190</v>
      </c>
      <c r="E157" s="6" t="s">
        <v>23</v>
      </c>
      <c r="F157" s="45">
        <f>F158</f>
        <v>2339656.59</v>
      </c>
      <c r="G157" s="45">
        <f>G158</f>
        <v>2339656.59</v>
      </c>
      <c r="H157" s="11">
        <f t="shared" si="10"/>
        <v>100</v>
      </c>
    </row>
    <row r="158" spans="1:8" ht="30">
      <c r="A158" s="17" t="s">
        <v>24</v>
      </c>
      <c r="B158" s="18" t="s">
        <v>7</v>
      </c>
      <c r="C158" s="18" t="s">
        <v>60</v>
      </c>
      <c r="D158" s="29" t="s">
        <v>190</v>
      </c>
      <c r="E158" s="18" t="s">
        <v>25</v>
      </c>
      <c r="F158" s="46">
        <v>2339656.59</v>
      </c>
      <c r="G158" s="46">
        <v>2339656.59</v>
      </c>
      <c r="H158" s="19">
        <f t="shared" si="10"/>
        <v>100</v>
      </c>
    </row>
    <row r="159" spans="1:8" ht="40.5" customHeight="1">
      <c r="A159" s="5" t="s">
        <v>153</v>
      </c>
      <c r="B159" s="6" t="s">
        <v>7</v>
      </c>
      <c r="C159" s="6" t="s">
        <v>60</v>
      </c>
      <c r="D159" s="16" t="s">
        <v>152</v>
      </c>
      <c r="E159" s="6"/>
      <c r="F159" s="45">
        <f>F160</f>
        <v>4745132.48</v>
      </c>
      <c r="G159" s="45">
        <f>G160</f>
        <v>4745132.48</v>
      </c>
      <c r="H159" s="11">
        <f t="shared" si="10"/>
        <v>100</v>
      </c>
    </row>
    <row r="160" spans="1:8" ht="20.25">
      <c r="A160" s="5" t="s">
        <v>22</v>
      </c>
      <c r="B160" s="6" t="s">
        <v>7</v>
      </c>
      <c r="C160" s="6" t="s">
        <v>60</v>
      </c>
      <c r="D160" s="16" t="s">
        <v>152</v>
      </c>
      <c r="E160" s="6" t="s">
        <v>23</v>
      </c>
      <c r="F160" s="45">
        <f>F161</f>
        <v>4745132.48</v>
      </c>
      <c r="G160" s="45">
        <f>G161</f>
        <v>4745132.48</v>
      </c>
      <c r="H160" s="11">
        <f t="shared" si="10"/>
        <v>100</v>
      </c>
    </row>
    <row r="161" spans="1:8" ht="30">
      <c r="A161" s="17" t="s">
        <v>24</v>
      </c>
      <c r="B161" s="18" t="s">
        <v>7</v>
      </c>
      <c r="C161" s="18" t="s">
        <v>60</v>
      </c>
      <c r="D161" s="20" t="s">
        <v>152</v>
      </c>
      <c r="E161" s="18" t="s">
        <v>25</v>
      </c>
      <c r="F161" s="46">
        <v>4745132.48</v>
      </c>
      <c r="G161" s="46">
        <v>4745132.48</v>
      </c>
      <c r="H161" s="19">
        <f t="shared" si="10"/>
        <v>100</v>
      </c>
    </row>
    <row r="162" spans="1:8" ht="35.25" customHeight="1">
      <c r="A162" s="5" t="s">
        <v>156</v>
      </c>
      <c r="B162" s="6" t="s">
        <v>7</v>
      </c>
      <c r="C162" s="6" t="s">
        <v>60</v>
      </c>
      <c r="D162" s="16" t="s">
        <v>129</v>
      </c>
      <c r="E162" s="6"/>
      <c r="F162" s="45">
        <f aca="true" t="shared" si="11" ref="F162:G164">F163</f>
        <v>593816.71</v>
      </c>
      <c r="G162" s="45">
        <f t="shared" si="11"/>
        <v>593816.71</v>
      </c>
      <c r="H162" s="11">
        <f t="shared" si="10"/>
        <v>100</v>
      </c>
    </row>
    <row r="163" spans="1:8" ht="21.75" customHeight="1">
      <c r="A163" s="5" t="s">
        <v>98</v>
      </c>
      <c r="B163" s="6" t="s">
        <v>7</v>
      </c>
      <c r="C163" s="6" t="s">
        <v>60</v>
      </c>
      <c r="D163" s="16" t="s">
        <v>130</v>
      </c>
      <c r="E163" s="6"/>
      <c r="F163" s="45">
        <f t="shared" si="11"/>
        <v>593816.71</v>
      </c>
      <c r="G163" s="45">
        <f t="shared" si="11"/>
        <v>593816.71</v>
      </c>
      <c r="H163" s="11">
        <f t="shared" si="10"/>
        <v>100</v>
      </c>
    </row>
    <row r="164" spans="1:8" ht="20.25">
      <c r="A164" s="5" t="s">
        <v>22</v>
      </c>
      <c r="B164" s="6" t="s">
        <v>7</v>
      </c>
      <c r="C164" s="6" t="s">
        <v>60</v>
      </c>
      <c r="D164" s="16" t="s">
        <v>130</v>
      </c>
      <c r="E164" s="6" t="s">
        <v>23</v>
      </c>
      <c r="F164" s="45">
        <f t="shared" si="11"/>
        <v>593816.71</v>
      </c>
      <c r="G164" s="45">
        <f t="shared" si="11"/>
        <v>593816.71</v>
      </c>
      <c r="H164" s="11">
        <f>G164/F164%</f>
        <v>100</v>
      </c>
    </row>
    <row r="165" spans="1:8" ht="30">
      <c r="A165" s="17" t="s">
        <v>24</v>
      </c>
      <c r="B165" s="18" t="s">
        <v>7</v>
      </c>
      <c r="C165" s="18" t="s">
        <v>60</v>
      </c>
      <c r="D165" s="20" t="s">
        <v>130</v>
      </c>
      <c r="E165" s="18" t="s">
        <v>25</v>
      </c>
      <c r="F165" s="46">
        <v>593816.71</v>
      </c>
      <c r="G165" s="46">
        <v>593816.71</v>
      </c>
      <c r="H165" s="19">
        <f t="shared" si="10"/>
        <v>100</v>
      </c>
    </row>
    <row r="166" spans="1:8" ht="40.5">
      <c r="A166" s="5" t="s">
        <v>97</v>
      </c>
      <c r="B166" s="6" t="s">
        <v>7</v>
      </c>
      <c r="C166" s="6" t="s">
        <v>60</v>
      </c>
      <c r="D166" s="16" t="s">
        <v>105</v>
      </c>
      <c r="E166" s="6"/>
      <c r="F166" s="45">
        <f>F167+F170+F173</f>
        <v>1413044.33</v>
      </c>
      <c r="G166" s="45">
        <f>G167+G170+G173</f>
        <v>1212046.54</v>
      </c>
      <c r="H166" s="11">
        <f t="shared" si="10"/>
        <v>85.77554958944565</v>
      </c>
    </row>
    <row r="167" spans="1:8" ht="39.75" customHeight="1">
      <c r="A167" s="5" t="s">
        <v>154</v>
      </c>
      <c r="B167" s="6" t="s">
        <v>7</v>
      </c>
      <c r="C167" s="6" t="s">
        <v>60</v>
      </c>
      <c r="D167" s="16" t="s">
        <v>136</v>
      </c>
      <c r="E167" s="6"/>
      <c r="F167" s="45">
        <f>F168</f>
        <v>53602.33</v>
      </c>
      <c r="G167" s="45">
        <f>G168</f>
        <v>53602.33</v>
      </c>
      <c r="H167" s="11">
        <f t="shared" si="10"/>
        <v>99.99999999999999</v>
      </c>
    </row>
    <row r="168" spans="1:8" ht="20.25">
      <c r="A168" s="5" t="s">
        <v>22</v>
      </c>
      <c r="B168" s="6" t="s">
        <v>7</v>
      </c>
      <c r="C168" s="6" t="s">
        <v>60</v>
      </c>
      <c r="D168" s="16" t="s">
        <v>136</v>
      </c>
      <c r="E168" s="6" t="s">
        <v>23</v>
      </c>
      <c r="F168" s="45">
        <f>F169</f>
        <v>53602.33</v>
      </c>
      <c r="G168" s="45">
        <f>G169</f>
        <v>53602.33</v>
      </c>
      <c r="H168" s="11">
        <f t="shared" si="10"/>
        <v>99.99999999999999</v>
      </c>
    </row>
    <row r="169" spans="1:8" ht="30">
      <c r="A169" s="17" t="s">
        <v>24</v>
      </c>
      <c r="B169" s="18" t="s">
        <v>7</v>
      </c>
      <c r="C169" s="18" t="s">
        <v>60</v>
      </c>
      <c r="D169" s="20" t="s">
        <v>136</v>
      </c>
      <c r="E169" s="18" t="s">
        <v>25</v>
      </c>
      <c r="F169" s="46">
        <v>53602.33</v>
      </c>
      <c r="G169" s="46">
        <v>53602.33</v>
      </c>
      <c r="H169" s="19">
        <f t="shared" si="10"/>
        <v>99.99999999999999</v>
      </c>
    </row>
    <row r="170" spans="1:8" ht="39.75" customHeight="1">
      <c r="A170" s="5" t="s">
        <v>99</v>
      </c>
      <c r="B170" s="6" t="s">
        <v>7</v>
      </c>
      <c r="C170" s="6" t="s">
        <v>60</v>
      </c>
      <c r="D170" s="16" t="s">
        <v>155</v>
      </c>
      <c r="E170" s="6"/>
      <c r="F170" s="45">
        <f>F171</f>
        <v>1219442</v>
      </c>
      <c r="G170" s="45">
        <f>G171</f>
        <v>1018444.21</v>
      </c>
      <c r="H170" s="11">
        <f t="shared" si="10"/>
        <v>83.51723247190108</v>
      </c>
    </row>
    <row r="171" spans="1:8" ht="20.25">
      <c r="A171" s="5" t="s">
        <v>22</v>
      </c>
      <c r="B171" s="6" t="s">
        <v>7</v>
      </c>
      <c r="C171" s="6" t="s">
        <v>60</v>
      </c>
      <c r="D171" s="16" t="s">
        <v>155</v>
      </c>
      <c r="E171" s="6" t="s">
        <v>23</v>
      </c>
      <c r="F171" s="45">
        <f>F172</f>
        <v>1219442</v>
      </c>
      <c r="G171" s="45">
        <f>G172</f>
        <v>1018444.21</v>
      </c>
      <c r="H171" s="11">
        <f t="shared" si="10"/>
        <v>83.51723247190108</v>
      </c>
    </row>
    <row r="172" spans="1:8" ht="30">
      <c r="A172" s="17" t="s">
        <v>24</v>
      </c>
      <c r="B172" s="18" t="s">
        <v>7</v>
      </c>
      <c r="C172" s="18" t="s">
        <v>60</v>
      </c>
      <c r="D172" s="20" t="s">
        <v>155</v>
      </c>
      <c r="E172" s="18" t="s">
        <v>25</v>
      </c>
      <c r="F172" s="46">
        <v>1219442</v>
      </c>
      <c r="G172" s="46">
        <v>1018444.21</v>
      </c>
      <c r="H172" s="19">
        <f t="shared" si="10"/>
        <v>83.51723247190108</v>
      </c>
    </row>
    <row r="173" spans="1:8" ht="12.75">
      <c r="A173" s="31" t="s">
        <v>145</v>
      </c>
      <c r="B173" s="32" t="s">
        <v>7</v>
      </c>
      <c r="C173" s="32" t="s">
        <v>60</v>
      </c>
      <c r="D173" s="33" t="s">
        <v>192</v>
      </c>
      <c r="E173" s="32"/>
      <c r="F173" s="49">
        <f>F174</f>
        <v>140000</v>
      </c>
      <c r="G173" s="49">
        <f>G174</f>
        <v>140000</v>
      </c>
      <c r="H173" s="30">
        <f t="shared" si="10"/>
        <v>100</v>
      </c>
    </row>
    <row r="174" spans="1:8" ht="20.25">
      <c r="A174" s="5" t="s">
        <v>22</v>
      </c>
      <c r="B174" s="32" t="s">
        <v>7</v>
      </c>
      <c r="C174" s="32" t="s">
        <v>60</v>
      </c>
      <c r="D174" s="33" t="s">
        <v>192</v>
      </c>
      <c r="E174" s="32" t="s">
        <v>23</v>
      </c>
      <c r="F174" s="49">
        <f>F175</f>
        <v>140000</v>
      </c>
      <c r="G174" s="49">
        <f>G175</f>
        <v>140000</v>
      </c>
      <c r="H174" s="30">
        <f t="shared" si="10"/>
        <v>100</v>
      </c>
    </row>
    <row r="175" spans="1:8" ht="30">
      <c r="A175" s="17" t="s">
        <v>24</v>
      </c>
      <c r="B175" s="22" t="s">
        <v>7</v>
      </c>
      <c r="C175" s="22" t="s">
        <v>60</v>
      </c>
      <c r="D175" s="29" t="s">
        <v>192</v>
      </c>
      <c r="E175" s="18" t="s">
        <v>25</v>
      </c>
      <c r="F175" s="46">
        <v>140000</v>
      </c>
      <c r="G175" s="46">
        <v>140000</v>
      </c>
      <c r="H175" s="19">
        <f t="shared" si="10"/>
        <v>100</v>
      </c>
    </row>
    <row r="176" spans="1:8" ht="12.75">
      <c r="A176" s="13" t="s">
        <v>62</v>
      </c>
      <c r="B176" s="14" t="s">
        <v>7</v>
      </c>
      <c r="C176" s="14" t="s">
        <v>63</v>
      </c>
      <c r="D176" s="14"/>
      <c r="E176" s="14"/>
      <c r="F176" s="44">
        <f aca="true" t="shared" si="12" ref="F176:G180">F177</f>
        <v>849179.16</v>
      </c>
      <c r="G176" s="44">
        <f t="shared" si="12"/>
        <v>578826</v>
      </c>
      <c r="H176" s="15">
        <f t="shared" si="10"/>
        <v>68.16300107977214</v>
      </c>
    </row>
    <row r="177" spans="1:8" ht="12.75">
      <c r="A177" s="5" t="s">
        <v>64</v>
      </c>
      <c r="B177" s="6" t="s">
        <v>7</v>
      </c>
      <c r="C177" s="6" t="s">
        <v>65</v>
      </c>
      <c r="D177" s="6"/>
      <c r="E177" s="6"/>
      <c r="F177" s="45">
        <f>F178</f>
        <v>849179.16</v>
      </c>
      <c r="G177" s="45">
        <f>G178</f>
        <v>578826</v>
      </c>
      <c r="H177" s="11">
        <f t="shared" si="10"/>
        <v>68.16300107977214</v>
      </c>
    </row>
    <row r="178" spans="1:8" ht="35.25" customHeight="1">
      <c r="A178" s="5" t="s">
        <v>100</v>
      </c>
      <c r="B178" s="6" t="s">
        <v>7</v>
      </c>
      <c r="C178" s="6" t="s">
        <v>65</v>
      </c>
      <c r="D178" s="16" t="s">
        <v>131</v>
      </c>
      <c r="E178" s="6"/>
      <c r="F178" s="45">
        <f t="shared" si="12"/>
        <v>849179.16</v>
      </c>
      <c r="G178" s="45">
        <f t="shared" si="12"/>
        <v>578826</v>
      </c>
      <c r="H178" s="11">
        <f t="shared" si="10"/>
        <v>68.16300107977214</v>
      </c>
    </row>
    <row r="179" spans="1:8" ht="21.75" customHeight="1">
      <c r="A179" s="5" t="s">
        <v>80</v>
      </c>
      <c r="B179" s="6" t="s">
        <v>7</v>
      </c>
      <c r="C179" s="6" t="s">
        <v>65</v>
      </c>
      <c r="D179" s="16" t="s">
        <v>132</v>
      </c>
      <c r="E179" s="6"/>
      <c r="F179" s="45">
        <f>F180</f>
        <v>849179.16</v>
      </c>
      <c r="G179" s="45">
        <f>G180</f>
        <v>578826</v>
      </c>
      <c r="H179" s="11">
        <f t="shared" si="10"/>
        <v>68.16300107977214</v>
      </c>
    </row>
    <row r="180" spans="1:8" ht="20.25">
      <c r="A180" s="5" t="s">
        <v>22</v>
      </c>
      <c r="B180" s="6" t="s">
        <v>7</v>
      </c>
      <c r="C180" s="6" t="s">
        <v>65</v>
      </c>
      <c r="D180" s="16" t="s">
        <v>132</v>
      </c>
      <c r="E180" s="6" t="s">
        <v>23</v>
      </c>
      <c r="F180" s="45">
        <f t="shared" si="12"/>
        <v>849179.16</v>
      </c>
      <c r="G180" s="45">
        <f t="shared" si="12"/>
        <v>578826</v>
      </c>
      <c r="H180" s="11">
        <f t="shared" si="10"/>
        <v>68.16300107977214</v>
      </c>
    </row>
    <row r="181" spans="1:8" ht="30">
      <c r="A181" s="17" t="s">
        <v>24</v>
      </c>
      <c r="B181" s="18" t="s">
        <v>7</v>
      </c>
      <c r="C181" s="18" t="s">
        <v>65</v>
      </c>
      <c r="D181" s="20" t="s">
        <v>132</v>
      </c>
      <c r="E181" s="18" t="s">
        <v>25</v>
      </c>
      <c r="F181" s="46">
        <v>849179.16</v>
      </c>
      <c r="G181" s="46">
        <v>578826</v>
      </c>
      <c r="H181" s="19">
        <f t="shared" si="10"/>
        <v>68.16300107977214</v>
      </c>
    </row>
    <row r="182" spans="1:8" ht="12.75">
      <c r="A182" s="13" t="s">
        <v>66</v>
      </c>
      <c r="B182" s="14" t="s">
        <v>7</v>
      </c>
      <c r="C182" s="14" t="s">
        <v>67</v>
      </c>
      <c r="D182" s="14"/>
      <c r="E182" s="14"/>
      <c r="F182" s="44">
        <f>F183+F188</f>
        <v>8202399.6</v>
      </c>
      <c r="G182" s="44">
        <f>G183+G188</f>
        <v>8202399.6</v>
      </c>
      <c r="H182" s="15">
        <f t="shared" si="10"/>
        <v>100</v>
      </c>
    </row>
    <row r="183" spans="1:8" ht="12.75">
      <c r="A183" s="5" t="s">
        <v>68</v>
      </c>
      <c r="B183" s="6" t="s">
        <v>7</v>
      </c>
      <c r="C183" s="6" t="s">
        <v>69</v>
      </c>
      <c r="D183" s="6"/>
      <c r="E183" s="6"/>
      <c r="F183" s="45">
        <f>F184</f>
        <v>645012</v>
      </c>
      <c r="G183" s="45">
        <f>G184</f>
        <v>645012</v>
      </c>
      <c r="H183" s="11">
        <f t="shared" si="10"/>
        <v>100</v>
      </c>
    </row>
    <row r="184" spans="1:8" ht="40.5">
      <c r="A184" s="5" t="s">
        <v>97</v>
      </c>
      <c r="B184" s="6" t="s">
        <v>7</v>
      </c>
      <c r="C184" s="6" t="s">
        <v>69</v>
      </c>
      <c r="D184" s="16" t="s">
        <v>105</v>
      </c>
      <c r="E184" s="6"/>
      <c r="F184" s="45">
        <f aca="true" t="shared" si="13" ref="F184:G186">F185</f>
        <v>645012</v>
      </c>
      <c r="G184" s="45">
        <f t="shared" si="13"/>
        <v>645012</v>
      </c>
      <c r="H184" s="11">
        <f t="shared" si="10"/>
        <v>100</v>
      </c>
    </row>
    <row r="185" spans="1:8" ht="23.25" customHeight="1">
      <c r="A185" s="5" t="s">
        <v>102</v>
      </c>
      <c r="B185" s="6" t="s">
        <v>7</v>
      </c>
      <c r="C185" s="6" t="s">
        <v>69</v>
      </c>
      <c r="D185" s="16" t="s">
        <v>133</v>
      </c>
      <c r="E185" s="6"/>
      <c r="F185" s="45">
        <f t="shared" si="13"/>
        <v>645012</v>
      </c>
      <c r="G185" s="45">
        <f t="shared" si="13"/>
        <v>645012</v>
      </c>
      <c r="H185" s="11">
        <f t="shared" si="10"/>
        <v>100</v>
      </c>
    </row>
    <row r="186" spans="1:8" ht="24" customHeight="1">
      <c r="A186" s="5" t="s">
        <v>70</v>
      </c>
      <c r="B186" s="6" t="s">
        <v>7</v>
      </c>
      <c r="C186" s="6" t="s">
        <v>69</v>
      </c>
      <c r="D186" s="16" t="s">
        <v>133</v>
      </c>
      <c r="E186" s="6" t="s">
        <v>71</v>
      </c>
      <c r="F186" s="45">
        <f t="shared" si="13"/>
        <v>645012</v>
      </c>
      <c r="G186" s="45">
        <f t="shared" si="13"/>
        <v>645012</v>
      </c>
      <c r="H186" s="11">
        <f t="shared" si="10"/>
        <v>100</v>
      </c>
    </row>
    <row r="187" spans="1:8" ht="24" customHeight="1">
      <c r="A187" s="17" t="s">
        <v>103</v>
      </c>
      <c r="B187" s="18" t="s">
        <v>7</v>
      </c>
      <c r="C187" s="18" t="s">
        <v>69</v>
      </c>
      <c r="D187" s="20" t="s">
        <v>133</v>
      </c>
      <c r="E187" s="18" t="s">
        <v>101</v>
      </c>
      <c r="F187" s="46">
        <v>645012</v>
      </c>
      <c r="G187" s="46">
        <v>645012</v>
      </c>
      <c r="H187" s="19">
        <f t="shared" si="10"/>
        <v>100</v>
      </c>
    </row>
    <row r="188" spans="1:8" ht="24" customHeight="1">
      <c r="A188" s="31" t="s">
        <v>194</v>
      </c>
      <c r="B188" s="32" t="s">
        <v>7</v>
      </c>
      <c r="C188" s="32" t="s">
        <v>193</v>
      </c>
      <c r="D188" s="33"/>
      <c r="E188" s="32"/>
      <c r="F188" s="49">
        <f aca="true" t="shared" si="14" ref="F188:G192">F189</f>
        <v>7557387.6</v>
      </c>
      <c r="G188" s="49">
        <f t="shared" si="14"/>
        <v>7557387.6</v>
      </c>
      <c r="H188" s="30">
        <f t="shared" si="10"/>
        <v>100.00000000000001</v>
      </c>
    </row>
    <row r="189" spans="1:8" ht="45" customHeight="1">
      <c r="A189" s="31" t="s">
        <v>53</v>
      </c>
      <c r="B189" s="32" t="s">
        <v>7</v>
      </c>
      <c r="C189" s="32" t="s">
        <v>193</v>
      </c>
      <c r="D189" s="33" t="s">
        <v>119</v>
      </c>
      <c r="E189" s="32"/>
      <c r="F189" s="49">
        <f t="shared" si="14"/>
        <v>7557387.6</v>
      </c>
      <c r="G189" s="49">
        <f t="shared" si="14"/>
        <v>7557387.6</v>
      </c>
      <c r="H189" s="30">
        <f t="shared" si="10"/>
        <v>100.00000000000001</v>
      </c>
    </row>
    <row r="190" spans="1:8" ht="33.75" customHeight="1">
      <c r="A190" s="31" t="s">
        <v>140</v>
      </c>
      <c r="B190" s="32" t="s">
        <v>7</v>
      </c>
      <c r="C190" s="32" t="s">
        <v>193</v>
      </c>
      <c r="D190" s="33" t="s">
        <v>139</v>
      </c>
      <c r="E190" s="32"/>
      <c r="F190" s="49">
        <f t="shared" si="14"/>
        <v>7557387.6</v>
      </c>
      <c r="G190" s="49">
        <f t="shared" si="14"/>
        <v>7557387.6</v>
      </c>
      <c r="H190" s="30">
        <f t="shared" si="10"/>
        <v>100.00000000000001</v>
      </c>
    </row>
    <row r="191" spans="1:8" ht="29.25" customHeight="1">
      <c r="A191" s="31" t="s">
        <v>138</v>
      </c>
      <c r="B191" s="32" t="s">
        <v>7</v>
      </c>
      <c r="C191" s="32" t="s">
        <v>193</v>
      </c>
      <c r="D191" s="33" t="s">
        <v>137</v>
      </c>
      <c r="E191" s="32"/>
      <c r="F191" s="49">
        <f t="shared" si="14"/>
        <v>7557387.6</v>
      </c>
      <c r="G191" s="49">
        <f t="shared" si="14"/>
        <v>7557387.6</v>
      </c>
      <c r="H191" s="30">
        <f t="shared" si="10"/>
        <v>100.00000000000001</v>
      </c>
    </row>
    <row r="192" spans="1:8" ht="24" customHeight="1">
      <c r="A192" s="31" t="s">
        <v>70</v>
      </c>
      <c r="B192" s="32" t="s">
        <v>7</v>
      </c>
      <c r="C192" s="32" t="s">
        <v>193</v>
      </c>
      <c r="D192" s="33" t="s">
        <v>137</v>
      </c>
      <c r="E192" s="32" t="s">
        <v>71</v>
      </c>
      <c r="F192" s="49">
        <f t="shared" si="14"/>
        <v>7557387.6</v>
      </c>
      <c r="G192" s="49">
        <f t="shared" si="14"/>
        <v>7557387.6</v>
      </c>
      <c r="H192" s="30">
        <f t="shared" si="10"/>
        <v>100.00000000000001</v>
      </c>
    </row>
    <row r="193" spans="1:8" ht="24" customHeight="1">
      <c r="A193" s="17" t="s">
        <v>104</v>
      </c>
      <c r="B193" s="22" t="s">
        <v>7</v>
      </c>
      <c r="C193" s="22" t="s">
        <v>193</v>
      </c>
      <c r="D193" s="29" t="s">
        <v>137</v>
      </c>
      <c r="E193" s="18" t="s">
        <v>72</v>
      </c>
      <c r="F193" s="46">
        <v>7557387.6</v>
      </c>
      <c r="G193" s="46">
        <v>7557387.6</v>
      </c>
      <c r="H193" s="19">
        <f t="shared" si="10"/>
        <v>100.00000000000001</v>
      </c>
    </row>
    <row r="194" spans="1:8" ht="24" customHeight="1">
      <c r="A194" s="36" t="s">
        <v>196</v>
      </c>
      <c r="B194" s="34" t="s">
        <v>7</v>
      </c>
      <c r="C194" s="34" t="s">
        <v>195</v>
      </c>
      <c r="D194" s="35"/>
      <c r="E194" s="34"/>
      <c r="F194" s="50">
        <f aca="true" t="shared" si="15" ref="F194:G198">F195</f>
        <v>200000</v>
      </c>
      <c r="G194" s="50">
        <f t="shared" si="15"/>
        <v>0</v>
      </c>
      <c r="H194" s="28">
        <f t="shared" si="10"/>
        <v>0</v>
      </c>
    </row>
    <row r="195" spans="1:8" ht="14.25" customHeight="1">
      <c r="A195" s="31" t="s">
        <v>198</v>
      </c>
      <c r="B195" s="32" t="s">
        <v>7</v>
      </c>
      <c r="C195" s="32" t="s">
        <v>197</v>
      </c>
      <c r="D195" s="33"/>
      <c r="E195" s="32"/>
      <c r="F195" s="49">
        <f t="shared" si="15"/>
        <v>200000</v>
      </c>
      <c r="G195" s="49">
        <f t="shared" si="15"/>
        <v>0</v>
      </c>
      <c r="H195" s="30">
        <f t="shared" si="10"/>
        <v>0</v>
      </c>
    </row>
    <row r="196" spans="1:8" ht="37.5" customHeight="1">
      <c r="A196" s="31" t="s">
        <v>201</v>
      </c>
      <c r="B196" s="32" t="s">
        <v>7</v>
      </c>
      <c r="C196" s="32" t="s">
        <v>197</v>
      </c>
      <c r="D196" s="33" t="s">
        <v>199</v>
      </c>
      <c r="E196" s="32"/>
      <c r="F196" s="49">
        <f t="shared" si="15"/>
        <v>200000</v>
      </c>
      <c r="G196" s="49">
        <f t="shared" si="15"/>
        <v>0</v>
      </c>
      <c r="H196" s="30">
        <f t="shared" si="10"/>
        <v>0</v>
      </c>
    </row>
    <row r="197" spans="1:8" ht="14.25" customHeight="1">
      <c r="A197" s="31" t="s">
        <v>80</v>
      </c>
      <c r="B197" s="32" t="s">
        <v>7</v>
      </c>
      <c r="C197" s="32" t="s">
        <v>197</v>
      </c>
      <c r="D197" s="33" t="s">
        <v>200</v>
      </c>
      <c r="E197" s="32"/>
      <c r="F197" s="49">
        <f t="shared" si="15"/>
        <v>200000</v>
      </c>
      <c r="G197" s="49">
        <f t="shared" si="15"/>
        <v>0</v>
      </c>
      <c r="H197" s="30">
        <f t="shared" si="10"/>
        <v>0</v>
      </c>
    </row>
    <row r="198" spans="1:8" ht="21.75" customHeight="1">
      <c r="A198" s="5" t="s">
        <v>22</v>
      </c>
      <c r="B198" s="32" t="s">
        <v>7</v>
      </c>
      <c r="C198" s="32" t="s">
        <v>197</v>
      </c>
      <c r="D198" s="33" t="s">
        <v>200</v>
      </c>
      <c r="E198" s="32" t="s">
        <v>23</v>
      </c>
      <c r="F198" s="49">
        <f t="shared" si="15"/>
        <v>200000</v>
      </c>
      <c r="G198" s="49">
        <f t="shared" si="15"/>
        <v>0</v>
      </c>
      <c r="H198" s="30">
        <f t="shared" si="10"/>
        <v>0</v>
      </c>
    </row>
    <row r="199" spans="1:8" ht="27.75" customHeight="1">
      <c r="A199" s="17" t="s">
        <v>24</v>
      </c>
      <c r="B199" s="22" t="s">
        <v>7</v>
      </c>
      <c r="C199" s="22" t="s">
        <v>197</v>
      </c>
      <c r="D199" s="29" t="s">
        <v>200</v>
      </c>
      <c r="E199" s="22" t="s">
        <v>25</v>
      </c>
      <c r="F199" s="47">
        <v>200000</v>
      </c>
      <c r="G199" s="47">
        <v>0</v>
      </c>
      <c r="H199" s="19">
        <f t="shared" si="10"/>
        <v>0</v>
      </c>
    </row>
    <row r="200" spans="1:8" ht="12.75">
      <c r="A200" s="7" t="s">
        <v>73</v>
      </c>
      <c r="B200" s="8"/>
      <c r="C200" s="8"/>
      <c r="D200" s="8"/>
      <c r="E200" s="8"/>
      <c r="F200" s="43">
        <f>F14+F50+F65+F104+F176+F182+F194</f>
        <v>192227051.11</v>
      </c>
      <c r="G200" s="43">
        <f>G14+G50+G65+G104+G176+G182+G194</f>
        <v>174306379.74999997</v>
      </c>
      <c r="H200" s="10">
        <f t="shared" si="10"/>
        <v>90.67734158302979</v>
      </c>
    </row>
  </sheetData>
  <sheetProtection/>
  <mergeCells count="11">
    <mergeCell ref="C10:C11"/>
    <mergeCell ref="D10:D11"/>
    <mergeCell ref="A6:H6"/>
    <mergeCell ref="A7:H7"/>
    <mergeCell ref="A8:H8"/>
    <mergeCell ref="A9:H9"/>
    <mergeCell ref="H10:H11"/>
    <mergeCell ref="E10:E11"/>
    <mergeCell ref="G10:G11"/>
    <mergeCell ref="A10:A11"/>
    <mergeCell ref="B10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SUFD</cp:lastModifiedBy>
  <cp:lastPrinted>2019-05-07T05:19:42Z</cp:lastPrinted>
  <dcterms:created xsi:type="dcterms:W3CDTF">1996-10-08T23:32:33Z</dcterms:created>
  <dcterms:modified xsi:type="dcterms:W3CDTF">2021-03-26T06:55:01Z</dcterms:modified>
  <cp:category/>
  <cp:version/>
  <cp:contentType/>
  <cp:contentStatus/>
</cp:coreProperties>
</file>