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<sst xmlns="http://schemas.openxmlformats.org/spreadsheetml/2006/main" count="444" uniqueCount="159">
  <si>
    <t xml:space="preserve">                                                                                                                               Городской Думы городского поселения</t>
  </si>
  <si>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</si>
  <si>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</si>
  <si>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</si>
  <si>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</si>
  <si>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</si>
  <si>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</si>
  <si>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</si>
  <si>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>05 0 00 00000</t>
  </si>
  <si>
    <t>Подпрограмма "Капитальный ремонт  и содержание муниципального жилищного фонда ."</t>
  </si>
  <si>
    <t>05 2 00 00000</t>
  </si>
  <si>
    <t>Выполнение других обязательств местного бюджета</t>
  </si>
  <si>
    <t>05 2 00  00920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</si>
  <si>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</si>
  <si>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</si>
  <si>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</si>
  <si>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</si>
  <si>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Подпрограмма "Обеспечение жильем молодых семей в муниципальном образовании городское поселение "Город Таруса" на 2016-2018 годы"</t>
  </si>
  <si>
    <t>05 5 00 00000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</si>
  <si>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</si>
  <si>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</si>
  <si>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</si>
  <si>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</si>
  <si>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05 Г 00 00000</t>
  </si>
  <si>
    <t>Выполнение  других обязательств местного бюджета</t>
  </si>
  <si>
    <t>05 Г 00 00920</t>
  </si>
  <si>
    <t>Муниципальная программа "Развитие культуры на территории городского поселения "Город Таруса"</t>
  </si>
  <si>
    <t>11 0 00 00000</t>
  </si>
  <si>
    <t>11 0 00 00920</t>
  </si>
  <si>
    <t>Муниципальная программа "Развитие физической   культуры  и спорта на территории городского поселения "Город Таруса"</t>
  </si>
  <si>
    <t>13 0 00 00000</t>
  </si>
  <si>
    <t>13 0 00 00920</t>
  </si>
  <si>
    <t>Муниципальная программа "Развитие автомобильных дорог города Таруса"</t>
  </si>
  <si>
    <t>24 0 00 00000</t>
  </si>
  <si>
    <t>Подпрограмма "Повышение безопасности дорожного движения в 2013-2020 годах"</t>
  </si>
  <si>
    <t>24 1 00 00000</t>
  </si>
  <si>
    <t>24 1 00 00920</t>
  </si>
  <si>
    <t>24 2 00 00000</t>
  </si>
  <si>
    <t>24 2 00 00920</t>
  </si>
  <si>
    <t>Муниципальная программа "Энергоэффективность в городском поселении "Город Таруса"</t>
  </si>
  <si>
    <t>30 0 00 00000</t>
  </si>
  <si>
    <t>Подпрограмма "Чистая вода"</t>
  </si>
  <si>
    <t>30 2 00 00000</t>
  </si>
  <si>
    <t>30 2 00 00920</t>
  </si>
  <si>
    <t>30 4 00 00000</t>
  </si>
  <si>
    <t>30 4 00 00920</t>
  </si>
  <si>
    <t>30 6 00 00000</t>
  </si>
  <si>
    <t>30 6 00 00920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</si>
  <si>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</si>
  <si>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</si>
  <si>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</si>
  <si>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</si>
  <si>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</si>
  <si>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</si>
  <si>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</si>
  <si>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</si>
  <si>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</si>
  <si>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</si>
  <si>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</si>
  <si>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</si>
  <si>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</si>
  <si>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</si>
  <si>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</si>
  <si>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</si>
  <si>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</si>
  <si>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</si>
  <si>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</si>
  <si>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</si>
  <si>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</si>
  <si>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</si>
  <si>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</si>
  <si>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</si>
  <si>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</si>
  <si>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</si>
  <si>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</si>
  <si>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</si>
  <si>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</si>
  <si>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</si>
  <si>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</si>
  <si>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</si>
  <si>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</si>
  <si>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</si>
  <si>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</si>
  <si>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</si>
  <si>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</si>
  <si>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</si>
  <si>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 xml:space="preserve">                                                                                                                               Приложение № 10 к Решению</t>
  </si>
  <si>
    <t>05 5 00 L4970</t>
  </si>
  <si>
    <t>Субсидия на реализацию мероприятий по подпрограмме "Обеспечение жильем молодых семей",  софинансирование за счет средств местного бюджета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</si>
  <si>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</si>
  <si>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</si>
  <si>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ности), группам и подгруппам видов расходов классификации расходов бюджета на 2020 год</t>
  </si>
  <si>
    <t>05 Г 00S5550</t>
  </si>
  <si>
    <t>Субсидия бюджетам муниципальных образований Калужской области на реализацию программ формирования современной городской среды</t>
  </si>
  <si>
    <t>05 Г 00 S0250</t>
  </si>
  <si>
    <t xml:space="preserve">Субсидия на оказание государственной поддержки местным бюджетам в целях обеспечения финансовой устойчивости муниципальных образований </t>
  </si>
  <si>
    <t>05 1 00 00000</t>
  </si>
  <si>
    <t>05 1 F3 67483</t>
  </si>
  <si>
    <t>05 1 F3 67484</t>
  </si>
  <si>
    <t>Подпрограмма "Переселение граждан из аварийного жилищного фонда на территории городского поселения "Город Таруса" на 2019-2025гг"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</si>
  <si>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</si>
  <si>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Субсидия на переселение граждан из аварийного жилищного фонда за счет средств областного бюджета</t>
  </si>
  <si>
    <t>30 4 00 S9111</t>
  </si>
  <si>
    <t>Субсидия бюджетам муниципальных образований Калужской области  на реализацию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</si>
  <si>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38 0 00 S7010</t>
  </si>
  <si>
    <t>38 0 00 S7070</t>
  </si>
  <si>
    <t>Субсидия бюджетам муниципальных образований Калужской области на разработку землеустроительной документации по описанию границ населенных пунктов Калужской области для внесения в сведения ЕГРН  и (или) разработку землеустроительтной документации по описанию границ территориальных зон муниципальных образований Калужской области для внесения в сведения ЕГРН</t>
  </si>
  <si>
    <t>Субсидия бюджетам муниципальных образований Калужской области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</si>
  <si>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53 0 00 00400</t>
  </si>
  <si>
    <t>830</t>
  </si>
  <si>
    <t>Исполнение судебных актов</t>
  </si>
  <si>
    <t>54 0 00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</si>
  <si>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</si>
  <si>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</si>
  <si>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>Бюджетные ассигнования на 2020 год</t>
  </si>
  <si>
    <t>Подпрограмма "Благоустройство территории городского поселения "Город Таруса" на 2019-2021 годы"</t>
  </si>
  <si>
    <t>Подпрограмма "Энергосбережение на территории города Тарусы на 2019-2021 годы"</t>
  </si>
  <si>
    <t>Подпрограмма "Уличное освещение территории городского поселения "Город Таруса" на 2019-2021 годы"</t>
  </si>
  <si>
    <t>Изменения +(-)</t>
  </si>
  <si>
    <t>бюджетная роспись расходов с учетом изменений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</si>
  <si>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</si>
  <si>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>05 1 F3 6748S</t>
  </si>
  <si>
    <t>05 Г F2 00000</t>
  </si>
  <si>
    <t>05 Г F2 55550</t>
  </si>
  <si>
    <t>Национальный проект "Жилье и рогодская среда"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</si>
  <si>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</si>
  <si>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05 Г F2 85550</t>
  </si>
  <si>
    <t>Реализация программ формирования современной городской среды (за счет средств областного бюджета)</t>
  </si>
  <si>
    <t>24 2 00 S0250</t>
  </si>
  <si>
    <t>Субсидия муниципальным образованиям на оказание государственной поддержки местным бюджетам в целях обеспечения финансовой устойчивости в рамках программы "Совершенствование системы управления обществеными финансами Калужской области"</t>
  </si>
  <si>
    <t>54 0 00 00270</t>
  </si>
  <si>
    <t>Предоставление иной дотации местному бюджету для стимулирования муниципального образования Калужской области, учавствующего в конкурсе "Лучшая муниципальная практика развития территорий территориального общественного самоуправления"</t>
  </si>
  <si>
    <t>54 0 00 00530</t>
  </si>
  <si>
    <t>Стимулирование руководителей исполнительно-распорядительных органов муниципальных образований области</t>
  </si>
  <si>
    <t>Подпрограмма "Совершенствование и развитие улично-дорожной ГП "Город Таруса" на период 2020-2022 гг"</t>
  </si>
  <si>
    <t>24 2 00 S5000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</si>
  <si>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</si>
  <si>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30 2 00 S7020</t>
  </si>
  <si>
    <t>Мероприятия направленные на капитальный ремонт водоппроводных сетей, канализационных сетей, объектов центральной системы холодного водоснабжения и (или) водоотведения муниципальной собственности</t>
  </si>
  <si>
    <t>54 0 00 00560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</si>
  <si>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</si>
  <si>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Иные выплаты населению</t>
  </si>
  <si>
    <t>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</si>
  <si>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</si>
  <si>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</si>
  <si>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</si>
  <si>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</si>
  <si>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</si>
  <si>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</si>
  <si>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Г 0 000920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</si>
  <si>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</si>
  <si>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54 0 00 00240</t>
  </si>
  <si>
    <t>Мероприятия по улучшению освещения улиц города Таруса</t>
  </si>
  <si>
    <t>Мероприятия. напрвленные на энергосбережение и повышение энегоэффективности</t>
  </si>
  <si>
    <t>Основное мороприятие"Восстановление и развитие эксплутационно-технического состояния объектов</t>
  </si>
  <si>
    <t>Основное мероприятие "Содержание и ремонт дорог городского поселения " Город Таруса""</t>
  </si>
  <si>
    <t>Мероприяти по установлению дорожных разметок и знаков</t>
  </si>
  <si>
    <t>Основное мероприятие "Взнос в фонд капитального ремонта по муниципальному имуществу"</t>
  </si>
  <si>
    <t xml:space="preserve">                                                                                                                               "Город Таруса" от 13.01.2021 года №27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</si>
</sst>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19" fillId="24" borderId="0" xfId="0" applyFont="1" applyFill="1" applyAlignment="1">
      <alignment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1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 applyProtection="1">
      <alignment horizontal="left" vertical="top" wrapText="1"/>
      <protection/>
    </xf>
    <xf numFmtId="49" fontId="20" fillId="25" borderId="11" xfId="0" applyNumberFormat="1" applyFont="1" applyFill="1" applyBorder="1" applyAlignment="1">
      <alignment horizontal="left" vertical="top" wrapText="1"/>
    </xf>
    <xf numFmtId="49" fontId="20" fillId="25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Border="1" applyAlignment="1">
      <alignment horizontal="left" vertical="top" wrapText="1"/>
    </xf>
    <xf numFmtId="4" fontId="20" fillId="25" borderId="11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top" wrapText="1"/>
    </xf>
    <xf numFmtId="4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left" vertical="top" wrapText="1"/>
      <protection/>
    </xf>
    <xf numFmtId="49" fontId="20" fillId="26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6" borderId="11" xfId="0" applyNumberFormat="1" applyFont="1" applyFill="1" applyBorder="1" applyAlignment="1">
      <alignment horizontal="left" vertical="top" wrapText="1"/>
    </xf>
    <xf numFmtId="49" fontId="20" fillId="26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9" fontId="20" fillId="27" borderId="11" xfId="0" applyNumberFormat="1" applyFont="1" applyFill="1" applyBorder="1" applyAlignment="1">
      <alignment horizontal="left" vertical="top" wrapText="1"/>
    </xf>
    <xf numFmtId="4" fontId="20" fillId="27" borderId="11" xfId="0" applyNumberFormat="1" applyFont="1" applyFill="1" applyBorder="1" applyAlignment="1">
      <alignment horizontal="center" vertical="center"/>
    </xf>
    <xf numFmtId="49" fontId="20" fillId="28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8" borderId="11" xfId="0" applyNumberFormat="1" applyFont="1" applyFill="1" applyBorder="1" applyAlignment="1">
      <alignment horizontal="left" vertical="top" wrapText="1"/>
    </xf>
    <xf numFmtId="0" fontId="20" fillId="0" borderId="11" xfId="0" applyFont="1" applyBorder="1" applyAlignment="1">
      <alignment wrapText="1"/>
    </xf>
    <xf numFmtId="49" fontId="20" fillId="28" borderId="11" xfId="0" applyNumberFormat="1" applyFont="1" applyFill="1" applyBorder="1" applyAlignment="1" applyProtection="1">
      <alignment horizontal="left" vertical="top" wrapTex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/>
      <protection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9" borderId="11" xfId="0" applyNumberFormat="1" applyFont="1" applyFill="1" applyBorder="1" applyAlignment="1" applyProtection="1">
      <alignment horizontal="left" vertical="top" wrapText="1"/>
      <protection/>
    </xf>
    <xf numFmtId="3" fontId="20" fillId="28" borderId="11" xfId="0" applyNumberFormat="1" applyFont="1" applyFill="1" applyBorder="1" applyAlignment="1">
      <alignment horizontal="left" vertical="center"/>
    </xf>
    <xf numFmtId="3" fontId="20" fillId="26" borderId="11" xfId="0" applyNumberFormat="1" applyFont="1" applyFill="1" applyBorder="1" applyAlignment="1">
      <alignment horizontal="left" vertical="center"/>
    </xf>
    <xf numFmtId="49" fontId="20" fillId="29" borderId="11" xfId="0" applyNumberFormat="1" applyFont="1" applyFill="1" applyBorder="1" applyAlignment="1" applyProtection="1">
      <alignment horizontal="left" vertical="top" wrapText="1" shrinkToFit="1"/>
      <protection/>
    </xf>
    <xf numFmtId="4" fontId="21" fillId="0" borderId="11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4" fontId="20" fillId="0" borderId="15" xfId="0" applyNumberFormat="1" applyFont="1" applyBorder="1" applyAlignment="1">
      <alignment horizontal="center" vertical="center"/>
    </xf>
    <xf numFmtId="4" fontId="20" fillId="25" borderId="15" xfId="0" applyNumberFormat="1" applyFont="1" applyFill="1" applyBorder="1" applyAlignment="1">
      <alignment horizontal="center" vertical="center"/>
    </xf>
    <xf numFmtId="4" fontId="20" fillId="24" borderId="15" xfId="0" applyNumberFormat="1" applyFont="1" applyFill="1" applyBorder="1" applyAlignment="1">
      <alignment horizontal="center" vertical="center"/>
    </xf>
    <xf numFmtId="4" fontId="20" fillId="26" borderId="15" xfId="0" applyNumberFormat="1" applyFont="1" applyFill="1" applyBorder="1" applyAlignment="1">
      <alignment horizontal="center" vertical="center"/>
    </xf>
    <xf numFmtId="4" fontId="20" fillId="27" borderId="15" xfId="0" applyNumberFormat="1" applyFont="1" applyFill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4" fontId="21" fillId="0" borderId="15" xfId="0" applyNumberFormat="1" applyFont="1" applyBorder="1" applyAlignment="1">
      <alignment horizontal="center" vertical="center" wrapText="1"/>
    </xf>
    <xf numFmtId="4" fontId="20" fillId="28" borderId="15" xfId="0" applyNumberFormat="1" applyFont="1" applyFill="1" applyBorder="1" applyAlignment="1">
      <alignment horizontal="center" vertical="center"/>
    </xf>
    <xf numFmtId="4" fontId="20" fillId="26" borderId="15" xfId="0" applyNumberFormat="1" applyFont="1" applyFill="1" applyBorder="1" applyAlignment="1" applyProtection="1">
      <alignment horizontal="center" vertical="center" wrapText="1" shrinkToFit="1"/>
      <protection/>
    </xf>
    <xf numFmtId="4" fontId="20" fillId="27" borderId="15" xfId="0" applyNumberFormat="1" applyFont="1" applyFill="1" applyBorder="1" applyAlignment="1" applyProtection="1">
      <alignment horizontal="center" vertical="center" wrapText="1" shrinkToFit="1"/>
      <protection/>
    </xf>
    <xf numFmtId="4" fontId="20" fillId="29" borderId="15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4" fontId="20" fillId="0" borderId="15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0" fillId="28" borderId="11" xfId="0" applyNumberFormat="1" applyFont="1" applyFill="1" applyBorder="1" applyAlignment="1">
      <alignment horizontal="center" vertical="center"/>
    </xf>
    <xf numFmtId="4" fontId="20" fillId="27" borderId="11" xfId="0" applyNumberFormat="1" applyFont="1" applyFill="1" applyBorder="1" applyAlignment="1" applyProtection="1">
      <alignment horizontal="center" vertical="center" wrapText="1" shrinkToFit="1"/>
      <protection/>
    </xf>
    <xf numFmtId="49" fontId="20" fillId="3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30" borderId="11" xfId="0" applyNumberFormat="1" applyFont="1" applyFill="1" applyBorder="1" applyAlignment="1">
      <alignment horizontal="left" vertical="top" wrapText="1"/>
    </xf>
    <xf numFmtId="49" fontId="20" fillId="30" borderId="11" xfId="0" applyNumberFormat="1" applyFont="1" applyFill="1" applyBorder="1" applyAlignment="1" applyProtection="1">
      <alignment horizontal="left" vertical="top" wrapText="1"/>
      <protection/>
    </xf>
    <xf numFmtId="4" fontId="20" fillId="30" borderId="15" xfId="0" applyNumberFormat="1" applyFont="1" applyFill="1" applyBorder="1" applyAlignment="1">
      <alignment horizontal="center" vertical="center"/>
    </xf>
    <xf numFmtId="4" fontId="20" fillId="30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1"/>
  <sheetViews>
    <sheetView tabSelected="1" zoomScalePageLayoutView="0" workbookViewId="0" topLeftCell="A1">
      <selection activeCell="H12" sqref="H12"/>
    </sheetView>
  </sheetViews>
  <sheetFormatPr defaultColWidth="9.125" defaultRowHeight="12.75"/>
  <cols>
    <col min="1" max="1" width="42.50390625" style="1" customWidth="1"/>
    <col min="2" max="2" width="10.00390625" style="1" customWidth="1"/>
    <col min="3" max="3" width="4.25390625" style="1" customWidth="1"/>
    <col min="4" max="4" width="10.50390625" style="1" customWidth="1"/>
    <col min="5" max="5" width="10.00390625" style="1" customWidth="1"/>
    <col min="6" max="6" width="11.00390625" style="1" customWidth="1"/>
    <col min="7" max="16384" width="9.125" style="1" customWidth="1"/>
  </cols>
  <sheetData>
    <row r="1" spans="1:5" ht="13.5">
      <c r="A1" s="2" t="s">
        <v>86</v>
      </c>
      <c r="B1" s="2"/>
      <c r="C1" s="2"/>
      <c r="D1" s="2"/>
      <c r="E1" s="2"/>
    </row>
    <row r="2" spans="1:5" ht="13.5">
      <c r="A2" s="2" t="s">
        <v>0</v>
      </c>
      <c r="B2" s="2"/>
      <c r="C2" s="2"/>
      <c r="D2" s="2"/>
      <c r="E2" s="2"/>
    </row>
    <row r="3" spans="1:5" ht="13.5">
      <c r="A3" s="2" t="s">
        <v>158</v>
      </c>
      <c r="B3" s="2"/>
      <c r="C3" s="2"/>
      <c r="D3" s="2"/>
      <c r="E3" s="2"/>
    </row>
    <row r="5" spans="1:5" ht="13.5">
      <c r="A5" s="3" t="s">
        <v>1</v>
      </c>
      <c r="B5" s="2"/>
      <c r="C5" s="2"/>
      <c r="D5" s="2"/>
      <c r="E5" s="2"/>
    </row>
    <row r="6" spans="1:5" ht="13.5">
      <c r="A6" s="3" t="s">
        <v>2</v>
      </c>
      <c r="B6" s="2"/>
      <c r="C6" s="2"/>
      <c r="D6" s="2"/>
      <c r="E6" s="2"/>
    </row>
    <row r="7" spans="1:5" ht="13.5">
      <c r="A7" s="3" t="s">
        <v>91</v>
      </c>
      <c r="B7" s="2"/>
      <c r="C7" s="2"/>
      <c r="D7" s="2"/>
      <c r="E7" s="2"/>
    </row>
    <row r="8" spans="1:5" ht="2.25" customHeight="1">
      <c r="A8" s="2"/>
      <c r="B8" s="2"/>
      <c r="C8" s="2"/>
      <c r="D8" s="2"/>
      <c r="E8" s="2"/>
    </row>
    <row r="9" spans="1:6" ht="84" customHeight="1">
      <c r="A9" s="4" t="s">
        <v>3</v>
      </c>
      <c r="B9" s="4" t="s">
        <v>4</v>
      </c>
      <c r="C9" s="4" t="s">
        <v>5</v>
      </c>
      <c r="D9" s="38" t="s">
        <v>114</v>
      </c>
      <c r="E9" s="46" t="s">
        <v>118</v>
      </c>
      <c r="F9" s="46" t="s">
        <v>119</v>
      </c>
    </row>
    <row r="10" spans="1:6" ht="13.5">
      <c r="A10" s="16">
        <v>1</v>
      </c>
      <c r="B10" s="16">
        <v>4</v>
      </c>
      <c r="C10" s="16">
        <v>5</v>
      </c>
      <c r="D10" s="39">
        <v>6</v>
      </c>
      <c r="E10" s="52">
        <v>7</v>
      </c>
      <c r="F10" s="52">
        <v>8</v>
      </c>
    </row>
    <row r="11" spans="1:6" ht="20.25">
      <c r="A11" s="17" t="s">
        <v>6</v>
      </c>
      <c r="B11" s="17"/>
      <c r="C11" s="17"/>
      <c r="D11" s="47"/>
      <c r="E11" s="18"/>
      <c r="F11" s="18"/>
    </row>
    <row r="12" spans="1:6" ht="45" customHeight="1">
      <c r="A12" s="13" t="s">
        <v>7</v>
      </c>
      <c r="B12" s="13" t="s">
        <v>8</v>
      </c>
      <c r="C12" s="13"/>
      <c r="D12" s="40">
        <f>D13+D35+D39+D43</f>
        <v>73728816.34</v>
      </c>
      <c r="E12" s="40">
        <f>E13+E35+E39+E43</f>
        <v>-847535.0100000001</v>
      </c>
      <c r="F12" s="18">
        <f>F13+F35+F39+F43</f>
        <v>72881281.33000001</v>
      </c>
    </row>
    <row r="13" spans="1:6" ht="43.5" customHeight="1">
      <c r="A13" s="13" t="s">
        <v>99</v>
      </c>
      <c r="B13" s="13" t="s">
        <v>96</v>
      </c>
      <c r="C13" s="13"/>
      <c r="D13" s="40">
        <f>D14+D21+D28</f>
        <v>26026687.77</v>
      </c>
      <c r="E13" s="40">
        <f>E14+E21+E28</f>
        <v>-76896.67</v>
      </c>
      <c r="F13" s="18">
        <f>F14+F21+F28</f>
        <v>25949791.1</v>
      </c>
    </row>
    <row r="14" spans="1:6" ht="42" customHeight="1">
      <c r="A14" s="13" t="s">
        <v>100</v>
      </c>
      <c r="B14" s="13" t="s">
        <v>97</v>
      </c>
      <c r="C14" s="13"/>
      <c r="D14" s="18">
        <f>D15+D17+D19</f>
        <v>15597281.44</v>
      </c>
      <c r="E14" s="18">
        <f>E15+E17+E19</f>
        <v>0</v>
      </c>
      <c r="F14" s="18">
        <f>F15+F17+F19</f>
        <v>15597281.440000001</v>
      </c>
    </row>
    <row r="15" spans="1:6" ht="27.75" customHeight="1">
      <c r="A15" s="12" t="s">
        <v>13</v>
      </c>
      <c r="B15" s="13" t="s">
        <v>97</v>
      </c>
      <c r="C15" s="13" t="s">
        <v>14</v>
      </c>
      <c r="D15" s="18">
        <f>D16</f>
        <v>15597281.44</v>
      </c>
      <c r="E15" s="18">
        <f>E16</f>
        <v>-15597281.44</v>
      </c>
      <c r="F15" s="18">
        <f>F16</f>
        <v>0</v>
      </c>
    </row>
    <row r="16" spans="1:6" ht="30" customHeight="1">
      <c r="A16" s="7" t="s">
        <v>15</v>
      </c>
      <c r="B16" s="10" t="s">
        <v>97</v>
      </c>
      <c r="C16" s="10" t="s">
        <v>16</v>
      </c>
      <c r="D16" s="14">
        <v>15597281.44</v>
      </c>
      <c r="E16" s="14">
        <v>-15597281.44</v>
      </c>
      <c r="F16" s="14">
        <f>D16+E16</f>
        <v>0</v>
      </c>
    </row>
    <row r="17" spans="1:6" ht="30" customHeight="1">
      <c r="A17" s="12" t="s">
        <v>19</v>
      </c>
      <c r="B17" s="13" t="s">
        <v>97</v>
      </c>
      <c r="C17" s="23" t="s">
        <v>20</v>
      </c>
      <c r="D17" s="54">
        <f>D18</f>
        <v>0</v>
      </c>
      <c r="E17" s="54">
        <f>E18</f>
        <v>11855389.39</v>
      </c>
      <c r="F17" s="54">
        <f>F18</f>
        <v>11855389.39</v>
      </c>
    </row>
    <row r="18" spans="1:6" ht="18" customHeight="1">
      <c r="A18" s="7" t="s">
        <v>141</v>
      </c>
      <c r="B18" s="10" t="s">
        <v>97</v>
      </c>
      <c r="C18" s="10" t="s">
        <v>142</v>
      </c>
      <c r="D18" s="14">
        <v>0</v>
      </c>
      <c r="E18" s="14">
        <v>11855389.39</v>
      </c>
      <c r="F18" s="14">
        <f>D18+E18</f>
        <v>11855389.39</v>
      </c>
    </row>
    <row r="19" spans="1:6" ht="30" customHeight="1">
      <c r="A19" s="12" t="s">
        <v>143</v>
      </c>
      <c r="B19" s="13" t="s">
        <v>97</v>
      </c>
      <c r="C19" s="23" t="s">
        <v>144</v>
      </c>
      <c r="D19" s="54">
        <f>D20</f>
        <v>0</v>
      </c>
      <c r="E19" s="54">
        <f>E20</f>
        <v>3741892.05</v>
      </c>
      <c r="F19" s="54">
        <f>F20</f>
        <v>3741892.05</v>
      </c>
    </row>
    <row r="20" spans="1:6" ht="21" customHeight="1">
      <c r="A20" s="7" t="s">
        <v>145</v>
      </c>
      <c r="B20" s="10" t="s">
        <v>97</v>
      </c>
      <c r="C20" s="10" t="s">
        <v>146</v>
      </c>
      <c r="D20" s="41">
        <v>0</v>
      </c>
      <c r="E20" s="41">
        <v>3741892.05</v>
      </c>
      <c r="F20" s="14">
        <f>D20+E20</f>
        <v>3741892.05</v>
      </c>
    </row>
    <row r="21" spans="1:6" ht="27.75" customHeight="1">
      <c r="A21" s="13" t="s">
        <v>101</v>
      </c>
      <c r="B21" s="13" t="s">
        <v>98</v>
      </c>
      <c r="C21" s="8"/>
      <c r="D21" s="42">
        <f>D22+D24+D26</f>
        <v>10140406.33</v>
      </c>
      <c r="E21" s="42">
        <f>E22+E24+E26</f>
        <v>0</v>
      </c>
      <c r="F21" s="15">
        <f>F22+F24+F26</f>
        <v>10140406.33</v>
      </c>
    </row>
    <row r="22" spans="1:6" ht="27" customHeight="1">
      <c r="A22" s="12" t="s">
        <v>13</v>
      </c>
      <c r="B22" s="13" t="s">
        <v>98</v>
      </c>
      <c r="C22" s="8" t="s">
        <v>14</v>
      </c>
      <c r="D22" s="42">
        <f>D23</f>
        <v>10140406.33</v>
      </c>
      <c r="E22" s="42">
        <f>E23</f>
        <v>-10140406.33</v>
      </c>
      <c r="F22" s="15">
        <f>F23</f>
        <v>0</v>
      </c>
    </row>
    <row r="23" spans="1:6" ht="29.25" customHeight="1">
      <c r="A23" s="7" t="s">
        <v>15</v>
      </c>
      <c r="B23" s="10" t="s">
        <v>98</v>
      </c>
      <c r="C23" s="10" t="s">
        <v>16</v>
      </c>
      <c r="D23" s="41">
        <v>10140406.33</v>
      </c>
      <c r="E23" s="14">
        <v>-10140406.33</v>
      </c>
      <c r="F23" s="14">
        <f>D23+E23</f>
        <v>0</v>
      </c>
    </row>
    <row r="24" spans="1:6" ht="15" customHeight="1">
      <c r="A24" s="12" t="s">
        <v>19</v>
      </c>
      <c r="B24" s="8" t="s">
        <v>98</v>
      </c>
      <c r="C24" s="23" t="s">
        <v>20</v>
      </c>
      <c r="D24" s="53">
        <f>D25</f>
        <v>0</v>
      </c>
      <c r="E24" s="53">
        <f>E25</f>
        <v>9592298.38</v>
      </c>
      <c r="F24" s="54">
        <f>F25</f>
        <v>9592298.38</v>
      </c>
    </row>
    <row r="25" spans="1:6" ht="18.75" customHeight="1">
      <c r="A25" s="7" t="s">
        <v>141</v>
      </c>
      <c r="B25" s="10" t="s">
        <v>98</v>
      </c>
      <c r="C25" s="10" t="s">
        <v>142</v>
      </c>
      <c r="D25" s="41">
        <v>0</v>
      </c>
      <c r="E25" s="41">
        <v>9592298.38</v>
      </c>
      <c r="F25" s="14">
        <f>D25+E25</f>
        <v>9592298.38</v>
      </c>
    </row>
    <row r="26" spans="1:6" ht="29.25" customHeight="1">
      <c r="A26" s="12" t="s">
        <v>143</v>
      </c>
      <c r="B26" s="8" t="s">
        <v>98</v>
      </c>
      <c r="C26" s="23" t="s">
        <v>144</v>
      </c>
      <c r="D26" s="53">
        <f>D27</f>
        <v>0</v>
      </c>
      <c r="E26" s="53">
        <f>E27</f>
        <v>548107.95</v>
      </c>
      <c r="F26" s="54">
        <f>F27</f>
        <v>548107.95</v>
      </c>
    </row>
    <row r="27" spans="1:6" ht="19.5" customHeight="1">
      <c r="A27" s="7" t="s">
        <v>145</v>
      </c>
      <c r="B27" s="10" t="s">
        <v>98</v>
      </c>
      <c r="C27" s="10" t="s">
        <v>146</v>
      </c>
      <c r="D27" s="41">
        <v>0</v>
      </c>
      <c r="E27" s="41">
        <v>548107.95</v>
      </c>
      <c r="F27" s="14">
        <f>D27+E27</f>
        <v>548107.95</v>
      </c>
    </row>
    <row r="28" spans="1:6" ht="33" customHeight="1">
      <c r="A28" s="12" t="s">
        <v>120</v>
      </c>
      <c r="B28" s="23" t="s">
        <v>121</v>
      </c>
      <c r="C28" s="23"/>
      <c r="D28" s="53">
        <f>D29+D31+D33</f>
        <v>289000</v>
      </c>
      <c r="E28" s="53">
        <f>E29+E31+E33</f>
        <v>-76896.67</v>
      </c>
      <c r="F28" s="54">
        <f>F29+F31+F33</f>
        <v>212103.33000000002</v>
      </c>
    </row>
    <row r="29" spans="1:6" ht="27.75" customHeight="1">
      <c r="A29" s="12" t="s">
        <v>13</v>
      </c>
      <c r="B29" s="23" t="s">
        <v>121</v>
      </c>
      <c r="C29" s="23" t="s">
        <v>14</v>
      </c>
      <c r="D29" s="53">
        <f>D30</f>
        <v>289000</v>
      </c>
      <c r="E29" s="53">
        <f>E30</f>
        <v>-289000</v>
      </c>
      <c r="F29" s="54">
        <f>F30</f>
        <v>0</v>
      </c>
    </row>
    <row r="30" spans="1:6" ht="28.5" customHeight="1">
      <c r="A30" s="7" t="s">
        <v>15</v>
      </c>
      <c r="B30" s="10" t="s">
        <v>121</v>
      </c>
      <c r="C30" s="10" t="s">
        <v>16</v>
      </c>
      <c r="D30" s="41">
        <v>289000</v>
      </c>
      <c r="E30" s="14">
        <v>-289000</v>
      </c>
      <c r="F30" s="14">
        <f>D30+E30</f>
        <v>0</v>
      </c>
    </row>
    <row r="31" spans="1:6" ht="28.5" customHeight="1">
      <c r="A31" s="12" t="s">
        <v>19</v>
      </c>
      <c r="B31" s="23" t="s">
        <v>121</v>
      </c>
      <c r="C31" s="23" t="s">
        <v>20</v>
      </c>
      <c r="D31" s="53">
        <f>D32</f>
        <v>0</v>
      </c>
      <c r="E31" s="53">
        <f>E32</f>
        <v>168770</v>
      </c>
      <c r="F31" s="54">
        <f>F32</f>
        <v>168770</v>
      </c>
    </row>
    <row r="32" spans="1:6" ht="28.5" customHeight="1">
      <c r="A32" s="7" t="s">
        <v>141</v>
      </c>
      <c r="B32" s="10" t="s">
        <v>121</v>
      </c>
      <c r="C32" s="10" t="s">
        <v>142</v>
      </c>
      <c r="D32" s="41">
        <v>0</v>
      </c>
      <c r="E32" s="41">
        <v>168770</v>
      </c>
      <c r="F32" s="14">
        <f>D32+E32</f>
        <v>168770</v>
      </c>
    </row>
    <row r="33" spans="1:6" ht="28.5" customHeight="1">
      <c r="A33" s="12" t="s">
        <v>143</v>
      </c>
      <c r="B33" s="23" t="s">
        <v>121</v>
      </c>
      <c r="C33" s="23" t="s">
        <v>144</v>
      </c>
      <c r="D33" s="53">
        <f>D34</f>
        <v>0</v>
      </c>
      <c r="E33" s="53">
        <f>E34</f>
        <v>43333.33</v>
      </c>
      <c r="F33" s="54">
        <f>F34</f>
        <v>43333.33</v>
      </c>
    </row>
    <row r="34" spans="1:6" ht="28.5" customHeight="1">
      <c r="A34" s="7" t="s">
        <v>145</v>
      </c>
      <c r="B34" s="10" t="s">
        <v>121</v>
      </c>
      <c r="C34" s="10" t="s">
        <v>146</v>
      </c>
      <c r="D34" s="41">
        <v>0</v>
      </c>
      <c r="E34" s="41">
        <v>43333.33</v>
      </c>
      <c r="F34" s="14">
        <f>D34+E34</f>
        <v>43333.33</v>
      </c>
    </row>
    <row r="35" spans="1:6" ht="33" customHeight="1">
      <c r="A35" s="13" t="s">
        <v>9</v>
      </c>
      <c r="B35" s="13" t="s">
        <v>10</v>
      </c>
      <c r="C35" s="13"/>
      <c r="D35" s="40">
        <f aca="true" t="shared" si="0" ref="D35:F37">D36</f>
        <v>651000</v>
      </c>
      <c r="E35" s="40">
        <f t="shared" si="0"/>
        <v>0</v>
      </c>
      <c r="F35" s="18">
        <f t="shared" si="0"/>
        <v>651000</v>
      </c>
    </row>
    <row r="36" spans="1:6" ht="21.75" customHeight="1">
      <c r="A36" s="13" t="s">
        <v>157</v>
      </c>
      <c r="B36" s="13" t="s">
        <v>12</v>
      </c>
      <c r="C36" s="13"/>
      <c r="D36" s="40">
        <f t="shared" si="0"/>
        <v>651000</v>
      </c>
      <c r="E36" s="40">
        <f t="shared" si="0"/>
        <v>0</v>
      </c>
      <c r="F36" s="18">
        <f t="shared" si="0"/>
        <v>651000</v>
      </c>
    </row>
    <row r="37" spans="1:6" ht="27" customHeight="1">
      <c r="A37" s="12" t="s">
        <v>13</v>
      </c>
      <c r="B37" s="13" t="s">
        <v>12</v>
      </c>
      <c r="C37" s="19" t="s">
        <v>14</v>
      </c>
      <c r="D37" s="40">
        <f t="shared" si="0"/>
        <v>651000</v>
      </c>
      <c r="E37" s="40">
        <f t="shared" si="0"/>
        <v>0</v>
      </c>
      <c r="F37" s="18">
        <f t="shared" si="0"/>
        <v>651000</v>
      </c>
    </row>
    <row r="38" spans="1:6" ht="27" customHeight="1">
      <c r="A38" s="20" t="s">
        <v>15</v>
      </c>
      <c r="B38" s="21" t="s">
        <v>12</v>
      </c>
      <c r="C38" s="22" t="s">
        <v>16</v>
      </c>
      <c r="D38" s="43">
        <v>651000</v>
      </c>
      <c r="E38" s="14">
        <v>0</v>
      </c>
      <c r="F38" s="14">
        <f>D38+E38</f>
        <v>651000</v>
      </c>
    </row>
    <row r="39" spans="1:6" ht="43.5" customHeight="1">
      <c r="A39" s="23" t="s">
        <v>17</v>
      </c>
      <c r="B39" s="23" t="s">
        <v>18</v>
      </c>
      <c r="C39" s="13"/>
      <c r="D39" s="40">
        <f aca="true" t="shared" si="1" ref="D39:F41">D40</f>
        <v>7557387.6</v>
      </c>
      <c r="E39" s="40">
        <f t="shared" si="1"/>
        <v>0</v>
      </c>
      <c r="F39" s="18">
        <f t="shared" si="1"/>
        <v>7557387.6</v>
      </c>
    </row>
    <row r="40" spans="1:6" ht="41.25" customHeight="1">
      <c r="A40" s="13" t="s">
        <v>88</v>
      </c>
      <c r="B40" s="23" t="s">
        <v>87</v>
      </c>
      <c r="C40" s="13"/>
      <c r="D40" s="40">
        <f t="shared" si="1"/>
        <v>7557387.6</v>
      </c>
      <c r="E40" s="40">
        <f t="shared" si="1"/>
        <v>0</v>
      </c>
      <c r="F40" s="18">
        <f t="shared" si="1"/>
        <v>7557387.6</v>
      </c>
    </row>
    <row r="41" spans="1:6" ht="21" customHeight="1">
      <c r="A41" s="12" t="s">
        <v>19</v>
      </c>
      <c r="B41" s="23" t="s">
        <v>87</v>
      </c>
      <c r="C41" s="19" t="s">
        <v>20</v>
      </c>
      <c r="D41" s="40">
        <f t="shared" si="1"/>
        <v>7557387.6</v>
      </c>
      <c r="E41" s="40">
        <f t="shared" si="1"/>
        <v>0</v>
      </c>
      <c r="F41" s="18">
        <f t="shared" si="1"/>
        <v>7557387.6</v>
      </c>
    </row>
    <row r="42" spans="1:6" ht="24" customHeight="1">
      <c r="A42" s="20" t="s">
        <v>21</v>
      </c>
      <c r="B42" s="10" t="s">
        <v>87</v>
      </c>
      <c r="C42" s="22" t="s">
        <v>22</v>
      </c>
      <c r="D42" s="43">
        <v>7557387.6</v>
      </c>
      <c r="E42" s="14">
        <v>0</v>
      </c>
      <c r="F42" s="14">
        <f>D42+E42</f>
        <v>7557387.6</v>
      </c>
    </row>
    <row r="43" spans="1:6" ht="24" customHeight="1">
      <c r="A43" s="13" t="s">
        <v>115</v>
      </c>
      <c r="B43" s="13" t="s">
        <v>23</v>
      </c>
      <c r="C43" s="13"/>
      <c r="D43" s="40">
        <f>D44+D49+D52+D55</f>
        <v>39493740.97</v>
      </c>
      <c r="E43" s="40">
        <f>E44+E49+E52+E55</f>
        <v>-770638.3400000001</v>
      </c>
      <c r="F43" s="18">
        <f>F44+F49+F52+F55</f>
        <v>38723102.63</v>
      </c>
    </row>
    <row r="44" spans="1:6" ht="13.5">
      <c r="A44" s="13" t="s">
        <v>24</v>
      </c>
      <c r="B44" s="13" t="s">
        <v>25</v>
      </c>
      <c r="C44" s="13"/>
      <c r="D44" s="40">
        <f>D45+D47</f>
        <v>25158874.76</v>
      </c>
      <c r="E44" s="40">
        <f>E45+E47</f>
        <v>1745339.7</v>
      </c>
      <c r="F44" s="18">
        <f>F45+F47</f>
        <v>26904214.46</v>
      </c>
    </row>
    <row r="45" spans="1:6" ht="27.75" customHeight="1">
      <c r="A45" s="12" t="s">
        <v>13</v>
      </c>
      <c r="B45" s="13" t="s">
        <v>25</v>
      </c>
      <c r="C45" s="13" t="s">
        <v>14</v>
      </c>
      <c r="D45" s="40">
        <f>D46</f>
        <v>25158874.76</v>
      </c>
      <c r="E45" s="40">
        <f>E46</f>
        <v>1653612.7</v>
      </c>
      <c r="F45" s="18">
        <f>F46</f>
        <v>26812487.46</v>
      </c>
    </row>
    <row r="46" spans="1:6" ht="33.75" customHeight="1">
      <c r="A46" s="20" t="s">
        <v>15</v>
      </c>
      <c r="B46" s="21" t="s">
        <v>25</v>
      </c>
      <c r="C46" s="21" t="s">
        <v>16</v>
      </c>
      <c r="D46" s="43">
        <v>25158874.76</v>
      </c>
      <c r="E46" s="14">
        <v>1653612.7</v>
      </c>
      <c r="F46" s="14">
        <f>D46+E46</f>
        <v>26812487.46</v>
      </c>
    </row>
    <row r="47" spans="1:6" ht="18" customHeight="1">
      <c r="A47" s="12" t="s">
        <v>110</v>
      </c>
      <c r="B47" s="13" t="s">
        <v>149</v>
      </c>
      <c r="C47" s="23" t="s">
        <v>70</v>
      </c>
      <c r="D47" s="53">
        <f>D48</f>
        <v>0</v>
      </c>
      <c r="E47" s="53">
        <f>E48</f>
        <v>91727</v>
      </c>
      <c r="F47" s="54">
        <f>F48</f>
        <v>91727</v>
      </c>
    </row>
    <row r="48" spans="1:6" ht="19.5" customHeight="1">
      <c r="A48" s="7" t="s">
        <v>56</v>
      </c>
      <c r="B48" s="10" t="s">
        <v>25</v>
      </c>
      <c r="C48" s="10" t="s">
        <v>109</v>
      </c>
      <c r="D48" s="43">
        <v>0</v>
      </c>
      <c r="E48" s="41">
        <v>91727</v>
      </c>
      <c r="F48" s="14">
        <f>D48+E48</f>
        <v>91727</v>
      </c>
    </row>
    <row r="49" spans="1:6" ht="42.75" customHeight="1">
      <c r="A49" s="6" t="s">
        <v>93</v>
      </c>
      <c r="B49" s="24" t="s">
        <v>92</v>
      </c>
      <c r="C49" s="24"/>
      <c r="D49" s="44">
        <f aca="true" t="shared" si="2" ref="D49:F50">D50</f>
        <v>74864.18</v>
      </c>
      <c r="E49" s="44">
        <f t="shared" si="2"/>
        <v>-74864.18</v>
      </c>
      <c r="F49" s="25">
        <f t="shared" si="2"/>
        <v>0</v>
      </c>
    </row>
    <row r="50" spans="1:6" ht="30.75" customHeight="1">
      <c r="A50" s="12" t="s">
        <v>13</v>
      </c>
      <c r="B50" s="24" t="s">
        <v>92</v>
      </c>
      <c r="C50" s="24" t="s">
        <v>14</v>
      </c>
      <c r="D50" s="44">
        <f t="shared" si="2"/>
        <v>74864.18</v>
      </c>
      <c r="E50" s="44">
        <f t="shared" si="2"/>
        <v>-74864.18</v>
      </c>
      <c r="F50" s="25">
        <f t="shared" si="2"/>
        <v>0</v>
      </c>
    </row>
    <row r="51" spans="1:6" ht="34.5" customHeight="1">
      <c r="A51" s="20" t="s">
        <v>15</v>
      </c>
      <c r="B51" s="21" t="s">
        <v>92</v>
      </c>
      <c r="C51" s="21" t="s">
        <v>16</v>
      </c>
      <c r="D51" s="43">
        <v>74864.18</v>
      </c>
      <c r="E51" s="14">
        <v>-74864.18</v>
      </c>
      <c r="F51" s="14">
        <f>D51+E51</f>
        <v>0</v>
      </c>
    </row>
    <row r="52" spans="1:6" ht="42" customHeight="1">
      <c r="A52" s="6" t="s">
        <v>95</v>
      </c>
      <c r="B52" s="24" t="s">
        <v>94</v>
      </c>
      <c r="C52" s="24"/>
      <c r="D52" s="44">
        <f aca="true" t="shared" si="3" ref="D52:F53">D53</f>
        <v>6004734.1</v>
      </c>
      <c r="E52" s="44">
        <f t="shared" si="3"/>
        <v>-1270635</v>
      </c>
      <c r="F52" s="25">
        <f t="shared" si="3"/>
        <v>4734099.1</v>
      </c>
    </row>
    <row r="53" spans="1:6" ht="33" customHeight="1">
      <c r="A53" s="12" t="s">
        <v>13</v>
      </c>
      <c r="B53" s="24" t="s">
        <v>94</v>
      </c>
      <c r="C53" s="24" t="s">
        <v>14</v>
      </c>
      <c r="D53" s="44">
        <f t="shared" si="3"/>
        <v>6004734.1</v>
      </c>
      <c r="E53" s="44">
        <f t="shared" si="3"/>
        <v>-1270635</v>
      </c>
      <c r="F53" s="25">
        <f t="shared" si="3"/>
        <v>4734099.1</v>
      </c>
    </row>
    <row r="54" spans="1:6" ht="33" customHeight="1">
      <c r="A54" s="7" t="s">
        <v>15</v>
      </c>
      <c r="B54" s="21" t="s">
        <v>94</v>
      </c>
      <c r="C54" s="21" t="s">
        <v>16</v>
      </c>
      <c r="D54" s="43">
        <v>6004734.1</v>
      </c>
      <c r="E54" s="14">
        <v>-1270635</v>
      </c>
      <c r="F54" s="14">
        <f>D54+E54</f>
        <v>4734099.1</v>
      </c>
    </row>
    <row r="55" spans="1:6" ht="29.25" customHeight="1">
      <c r="A55" s="12" t="s">
        <v>124</v>
      </c>
      <c r="B55" s="23" t="s">
        <v>122</v>
      </c>
      <c r="C55" s="23"/>
      <c r="D55" s="53">
        <f>D56+D59</f>
        <v>8255267.93</v>
      </c>
      <c r="E55" s="53">
        <f>E56+E59</f>
        <v>-1170478.86</v>
      </c>
      <c r="F55" s="54">
        <f>F56+F59</f>
        <v>7084789.069999999</v>
      </c>
    </row>
    <row r="56" spans="1:6" ht="50.25" customHeight="1">
      <c r="A56" s="12" t="s">
        <v>125</v>
      </c>
      <c r="B56" s="23" t="s">
        <v>123</v>
      </c>
      <c r="C56" s="23"/>
      <c r="D56" s="53">
        <f aca="true" t="shared" si="4" ref="D56:F57">D57</f>
        <v>5885285.59</v>
      </c>
      <c r="E56" s="53">
        <f t="shared" si="4"/>
        <v>-1140153.11</v>
      </c>
      <c r="F56" s="54">
        <f t="shared" si="4"/>
        <v>4745132.4799999995</v>
      </c>
    </row>
    <row r="57" spans="1:6" ht="24" customHeight="1">
      <c r="A57" s="12" t="s">
        <v>13</v>
      </c>
      <c r="B57" s="23" t="s">
        <v>123</v>
      </c>
      <c r="C57" s="23" t="s">
        <v>14</v>
      </c>
      <c r="D57" s="53">
        <f t="shared" si="4"/>
        <v>5885285.59</v>
      </c>
      <c r="E57" s="53">
        <f t="shared" si="4"/>
        <v>-1140153.11</v>
      </c>
      <c r="F57" s="54">
        <f t="shared" si="4"/>
        <v>4745132.4799999995</v>
      </c>
    </row>
    <row r="58" spans="1:6" ht="24" customHeight="1">
      <c r="A58" s="7" t="s">
        <v>15</v>
      </c>
      <c r="B58" s="10" t="s">
        <v>123</v>
      </c>
      <c r="C58" s="10" t="s">
        <v>16</v>
      </c>
      <c r="D58" s="43">
        <v>5885285.59</v>
      </c>
      <c r="E58" s="14">
        <v>-1140153.11</v>
      </c>
      <c r="F58" s="14">
        <f>D58+E58</f>
        <v>4745132.4799999995</v>
      </c>
    </row>
    <row r="59" spans="1:6" ht="24" customHeight="1">
      <c r="A59" s="12" t="s">
        <v>127</v>
      </c>
      <c r="B59" s="23" t="s">
        <v>126</v>
      </c>
      <c r="C59" s="23"/>
      <c r="D59" s="53">
        <f aca="true" t="shared" si="5" ref="D59:F60">D60</f>
        <v>2369982.34</v>
      </c>
      <c r="E59" s="53">
        <f t="shared" si="5"/>
        <v>-30325.75</v>
      </c>
      <c r="F59" s="54">
        <f t="shared" si="5"/>
        <v>2339656.59</v>
      </c>
    </row>
    <row r="60" spans="1:6" ht="24" customHeight="1">
      <c r="A60" s="12" t="s">
        <v>13</v>
      </c>
      <c r="B60" s="23" t="s">
        <v>126</v>
      </c>
      <c r="C60" s="23" t="s">
        <v>14</v>
      </c>
      <c r="D60" s="53">
        <f t="shared" si="5"/>
        <v>2369982.34</v>
      </c>
      <c r="E60" s="53">
        <f t="shared" si="5"/>
        <v>-30325.75</v>
      </c>
      <c r="F60" s="54">
        <f t="shared" si="5"/>
        <v>2339656.59</v>
      </c>
    </row>
    <row r="61" spans="1:6" ht="24" customHeight="1">
      <c r="A61" s="7" t="s">
        <v>15</v>
      </c>
      <c r="B61" s="10" t="s">
        <v>126</v>
      </c>
      <c r="C61" s="10" t="s">
        <v>16</v>
      </c>
      <c r="D61" s="43">
        <v>2369982.34</v>
      </c>
      <c r="E61" s="14">
        <v>-30325.75</v>
      </c>
      <c r="F61" s="14">
        <f>D61+E61</f>
        <v>2339656.59</v>
      </c>
    </row>
    <row r="62" spans="1:6" ht="24.75" customHeight="1">
      <c r="A62" s="26" t="s">
        <v>26</v>
      </c>
      <c r="B62" s="27" t="s">
        <v>27</v>
      </c>
      <c r="C62" s="27"/>
      <c r="D62" s="48">
        <f aca="true" t="shared" si="6" ref="D62:F64">D63</f>
        <v>1074239</v>
      </c>
      <c r="E62" s="48">
        <f t="shared" si="6"/>
        <v>-225059.84</v>
      </c>
      <c r="F62" s="55">
        <f t="shared" si="6"/>
        <v>849179.16</v>
      </c>
    </row>
    <row r="63" spans="1:6" ht="21.75" customHeight="1">
      <c r="A63" s="27" t="s">
        <v>24</v>
      </c>
      <c r="B63" s="27" t="s">
        <v>28</v>
      </c>
      <c r="C63" s="27"/>
      <c r="D63" s="48">
        <f>D64</f>
        <v>1074239</v>
      </c>
      <c r="E63" s="48">
        <f t="shared" si="6"/>
        <v>-225059.84</v>
      </c>
      <c r="F63" s="55">
        <f t="shared" si="6"/>
        <v>849179.16</v>
      </c>
    </row>
    <row r="64" spans="1:6" ht="30" customHeight="1">
      <c r="A64" s="26" t="s">
        <v>13</v>
      </c>
      <c r="B64" s="27" t="s">
        <v>28</v>
      </c>
      <c r="C64" s="27" t="s">
        <v>14</v>
      </c>
      <c r="D64" s="48">
        <f t="shared" si="6"/>
        <v>1074239</v>
      </c>
      <c r="E64" s="48">
        <f t="shared" si="6"/>
        <v>-225059.84</v>
      </c>
      <c r="F64" s="55">
        <f t="shared" si="6"/>
        <v>849179.16</v>
      </c>
    </row>
    <row r="65" spans="1:6" ht="33" customHeight="1">
      <c r="A65" s="20" t="s">
        <v>15</v>
      </c>
      <c r="B65" s="21" t="s">
        <v>28</v>
      </c>
      <c r="C65" s="21" t="s">
        <v>16</v>
      </c>
      <c r="D65" s="43">
        <v>1074239</v>
      </c>
      <c r="E65" s="14">
        <v>-225059.84</v>
      </c>
      <c r="F65" s="14">
        <f>D65+E65</f>
        <v>849179.16</v>
      </c>
    </row>
    <row r="66" spans="1:6" ht="31.5" customHeight="1">
      <c r="A66" s="26" t="s">
        <v>29</v>
      </c>
      <c r="B66" s="27" t="s">
        <v>30</v>
      </c>
      <c r="C66" s="27"/>
      <c r="D66" s="48">
        <f aca="true" t="shared" si="7" ref="D66:F68">D67</f>
        <v>400000</v>
      </c>
      <c r="E66" s="48">
        <f t="shared" si="7"/>
        <v>-200000</v>
      </c>
      <c r="F66" s="55">
        <f t="shared" si="7"/>
        <v>200000</v>
      </c>
    </row>
    <row r="67" spans="1:6" ht="22.5" customHeight="1">
      <c r="A67" s="27" t="s">
        <v>24</v>
      </c>
      <c r="B67" s="27" t="s">
        <v>31</v>
      </c>
      <c r="C67" s="27"/>
      <c r="D67" s="48">
        <f t="shared" si="7"/>
        <v>400000</v>
      </c>
      <c r="E67" s="48">
        <f t="shared" si="7"/>
        <v>-200000</v>
      </c>
      <c r="F67" s="55">
        <f t="shared" si="7"/>
        <v>200000</v>
      </c>
    </row>
    <row r="68" spans="1:6" ht="32.25" customHeight="1">
      <c r="A68" s="26" t="s">
        <v>13</v>
      </c>
      <c r="B68" s="27" t="s">
        <v>31</v>
      </c>
      <c r="C68" s="27" t="s">
        <v>14</v>
      </c>
      <c r="D68" s="48">
        <f t="shared" si="7"/>
        <v>400000</v>
      </c>
      <c r="E68" s="48">
        <f t="shared" si="7"/>
        <v>-200000</v>
      </c>
      <c r="F68" s="55">
        <f t="shared" si="7"/>
        <v>200000</v>
      </c>
    </row>
    <row r="69" spans="1:6" ht="26.25" customHeight="1">
      <c r="A69" s="20" t="s">
        <v>15</v>
      </c>
      <c r="B69" s="21" t="s">
        <v>31</v>
      </c>
      <c r="C69" s="21" t="s">
        <v>16</v>
      </c>
      <c r="D69" s="43">
        <v>400000</v>
      </c>
      <c r="E69" s="14">
        <v>-200000</v>
      </c>
      <c r="F69" s="14">
        <f>D69+E69</f>
        <v>200000</v>
      </c>
    </row>
    <row r="70" spans="1:6" ht="35.25" customHeight="1">
      <c r="A70" s="13" t="s">
        <v>32</v>
      </c>
      <c r="B70" s="13" t="s">
        <v>33</v>
      </c>
      <c r="C70" s="13"/>
      <c r="D70" s="40">
        <f>D71+D78</f>
        <v>79817262.69999999</v>
      </c>
      <c r="E70" s="40">
        <f>E71+E78</f>
        <v>-3925523.4</v>
      </c>
      <c r="F70" s="18">
        <f>F71+F78</f>
        <v>75891739.30000001</v>
      </c>
    </row>
    <row r="71" spans="1:6" ht="25.5" customHeight="1">
      <c r="A71" s="13" t="s">
        <v>34</v>
      </c>
      <c r="B71" s="13" t="s">
        <v>35</v>
      </c>
      <c r="C71" s="13"/>
      <c r="D71" s="40">
        <f>D72</f>
        <v>2216227.1</v>
      </c>
      <c r="E71" s="40">
        <f>E72</f>
        <v>233168.44</v>
      </c>
      <c r="F71" s="18">
        <f>F72</f>
        <v>2449395.54</v>
      </c>
    </row>
    <row r="72" spans="1:6" ht="16.5" customHeight="1">
      <c r="A72" s="13" t="s">
        <v>156</v>
      </c>
      <c r="B72" s="13" t="s">
        <v>36</v>
      </c>
      <c r="C72" s="13"/>
      <c r="D72" s="40">
        <f>D73+D75</f>
        <v>2216227.1</v>
      </c>
      <c r="E72" s="40">
        <f>E73+E75</f>
        <v>233168.44</v>
      </c>
      <c r="F72" s="18">
        <f>F73+F75</f>
        <v>2449395.54</v>
      </c>
    </row>
    <row r="73" spans="1:6" ht="24.75" customHeight="1">
      <c r="A73" s="12" t="s">
        <v>13</v>
      </c>
      <c r="B73" s="13" t="s">
        <v>36</v>
      </c>
      <c r="C73" s="19" t="s">
        <v>14</v>
      </c>
      <c r="D73" s="40">
        <f>D74</f>
        <v>2076227.1</v>
      </c>
      <c r="E73" s="40">
        <f>E74</f>
        <v>-6831.56</v>
      </c>
      <c r="F73" s="18">
        <f>F74</f>
        <v>2069395.54</v>
      </c>
    </row>
    <row r="74" spans="1:6" ht="25.5" customHeight="1">
      <c r="A74" s="20" t="s">
        <v>15</v>
      </c>
      <c r="B74" s="21" t="s">
        <v>36</v>
      </c>
      <c r="C74" s="22" t="s">
        <v>16</v>
      </c>
      <c r="D74" s="43">
        <v>2076227.1</v>
      </c>
      <c r="E74" s="14">
        <v>-6831.56</v>
      </c>
      <c r="F74" s="14">
        <f>D74+E74</f>
        <v>2069395.54</v>
      </c>
    </row>
    <row r="75" spans="1:6" ht="21.75" customHeight="1">
      <c r="A75" s="12" t="s">
        <v>110</v>
      </c>
      <c r="B75" s="13" t="s">
        <v>36</v>
      </c>
      <c r="C75" s="19" t="s">
        <v>70</v>
      </c>
      <c r="D75" s="53">
        <f>D76+D77</f>
        <v>140000</v>
      </c>
      <c r="E75" s="53">
        <f>E76+E77</f>
        <v>240000</v>
      </c>
      <c r="F75" s="54">
        <f>F76+F77</f>
        <v>380000</v>
      </c>
    </row>
    <row r="76" spans="1:6" ht="13.5">
      <c r="A76" s="7" t="s">
        <v>56</v>
      </c>
      <c r="B76" s="21" t="s">
        <v>36</v>
      </c>
      <c r="C76" s="22" t="s">
        <v>109</v>
      </c>
      <c r="D76" s="43">
        <v>140000</v>
      </c>
      <c r="E76" s="14">
        <v>190000</v>
      </c>
      <c r="F76" s="14">
        <f>D76+E76</f>
        <v>330000</v>
      </c>
    </row>
    <row r="77" spans="1:6" ht="13.5">
      <c r="A77" s="7" t="s">
        <v>56</v>
      </c>
      <c r="B77" s="10" t="s">
        <v>36</v>
      </c>
      <c r="C77" s="11" t="s">
        <v>57</v>
      </c>
      <c r="D77" s="43">
        <v>0</v>
      </c>
      <c r="E77" s="41">
        <v>50000</v>
      </c>
      <c r="F77" s="14">
        <f>D77+E77</f>
        <v>50000</v>
      </c>
    </row>
    <row r="78" spans="1:6" ht="31.5" customHeight="1">
      <c r="A78" s="13" t="s">
        <v>134</v>
      </c>
      <c r="B78" s="13" t="s">
        <v>37</v>
      </c>
      <c r="C78" s="13"/>
      <c r="D78" s="40">
        <f>D79+D84+D87</f>
        <v>77601035.6</v>
      </c>
      <c r="E78" s="40">
        <f>E79+E84+E87</f>
        <v>-4158691.84</v>
      </c>
      <c r="F78" s="18">
        <f>F79+F84+F87</f>
        <v>73442343.76</v>
      </c>
    </row>
    <row r="79" spans="1:6" ht="26.25" customHeight="1">
      <c r="A79" s="13" t="s">
        <v>155</v>
      </c>
      <c r="B79" s="13" t="s">
        <v>38</v>
      </c>
      <c r="C79" s="13"/>
      <c r="D79" s="40">
        <f>D80+D82</f>
        <v>4131289.29</v>
      </c>
      <c r="E79" s="40">
        <f>E80+E82</f>
        <v>447751.48</v>
      </c>
      <c r="F79" s="18">
        <f>F80+F82</f>
        <v>4579040.77</v>
      </c>
    </row>
    <row r="80" spans="1:6" ht="24" customHeight="1">
      <c r="A80" s="12" t="s">
        <v>13</v>
      </c>
      <c r="B80" s="13" t="s">
        <v>38</v>
      </c>
      <c r="C80" s="13" t="s">
        <v>14</v>
      </c>
      <c r="D80" s="40">
        <f>D81</f>
        <v>4131289.29</v>
      </c>
      <c r="E80" s="40">
        <f>E81</f>
        <v>347751.48</v>
      </c>
      <c r="F80" s="18">
        <f>F81</f>
        <v>4479040.77</v>
      </c>
    </row>
    <row r="81" spans="1:6" ht="28.5" customHeight="1">
      <c r="A81" s="20" t="s">
        <v>15</v>
      </c>
      <c r="B81" s="21" t="s">
        <v>38</v>
      </c>
      <c r="C81" s="21" t="s">
        <v>16</v>
      </c>
      <c r="D81" s="43">
        <v>4131289.29</v>
      </c>
      <c r="E81" s="14">
        <v>347751.48</v>
      </c>
      <c r="F81" s="14">
        <f>D81+E81</f>
        <v>4479040.77</v>
      </c>
    </row>
    <row r="82" spans="1:6" ht="16.5" customHeight="1">
      <c r="A82" s="12" t="s">
        <v>110</v>
      </c>
      <c r="B82" s="8" t="s">
        <v>38</v>
      </c>
      <c r="C82" s="23" t="s">
        <v>70</v>
      </c>
      <c r="D82" s="53">
        <f>D83</f>
        <v>0</v>
      </c>
      <c r="E82" s="53">
        <f>E83</f>
        <v>100000</v>
      </c>
      <c r="F82" s="54">
        <f>F83</f>
        <v>100000</v>
      </c>
    </row>
    <row r="83" spans="1:6" ht="21" customHeight="1">
      <c r="A83" s="7" t="s">
        <v>56</v>
      </c>
      <c r="B83" s="10" t="s">
        <v>38</v>
      </c>
      <c r="C83" s="10" t="s">
        <v>109</v>
      </c>
      <c r="D83" s="43">
        <v>0</v>
      </c>
      <c r="E83" s="41">
        <v>100000</v>
      </c>
      <c r="F83" s="14">
        <f>D83+E83</f>
        <v>100000</v>
      </c>
    </row>
    <row r="84" spans="1:6" ht="57.75" customHeight="1">
      <c r="A84" s="12" t="s">
        <v>129</v>
      </c>
      <c r="B84" s="23" t="s">
        <v>128</v>
      </c>
      <c r="C84" s="23"/>
      <c r="D84" s="53">
        <f aca="true" t="shared" si="8" ref="D84:F85">D85</f>
        <v>37366504.31</v>
      </c>
      <c r="E84" s="53">
        <f t="shared" si="8"/>
        <v>-2968997.76</v>
      </c>
      <c r="F84" s="54">
        <f t="shared" si="8"/>
        <v>34397506.550000004</v>
      </c>
    </row>
    <row r="85" spans="1:6" ht="30.75" customHeight="1">
      <c r="A85" s="12" t="s">
        <v>13</v>
      </c>
      <c r="B85" s="23" t="s">
        <v>128</v>
      </c>
      <c r="C85" s="23" t="s">
        <v>14</v>
      </c>
      <c r="D85" s="53">
        <f t="shared" si="8"/>
        <v>37366504.31</v>
      </c>
      <c r="E85" s="53">
        <f t="shared" si="8"/>
        <v>-2968997.76</v>
      </c>
      <c r="F85" s="54">
        <f t="shared" si="8"/>
        <v>34397506.550000004</v>
      </c>
    </row>
    <row r="86" spans="1:6" ht="31.5" customHeight="1">
      <c r="A86" s="7" t="s">
        <v>15</v>
      </c>
      <c r="B86" s="10" t="s">
        <v>128</v>
      </c>
      <c r="C86" s="10" t="s">
        <v>16</v>
      </c>
      <c r="D86" s="43">
        <v>37366504.31</v>
      </c>
      <c r="E86" s="14">
        <v>-2968997.76</v>
      </c>
      <c r="F86" s="14">
        <f>D86+E86</f>
        <v>34397506.550000004</v>
      </c>
    </row>
    <row r="87" spans="1:6" ht="31.5" customHeight="1">
      <c r="A87" s="12" t="s">
        <v>136</v>
      </c>
      <c r="B87" s="23" t="s">
        <v>135</v>
      </c>
      <c r="C87" s="23"/>
      <c r="D87" s="53">
        <f aca="true" t="shared" si="9" ref="D87:F88">D88</f>
        <v>36103242</v>
      </c>
      <c r="E87" s="53">
        <f t="shared" si="9"/>
        <v>-1637445.56</v>
      </c>
      <c r="F87" s="54">
        <f t="shared" si="9"/>
        <v>34465796.44</v>
      </c>
    </row>
    <row r="88" spans="1:6" ht="31.5" customHeight="1">
      <c r="A88" s="12" t="s">
        <v>13</v>
      </c>
      <c r="B88" s="23" t="s">
        <v>135</v>
      </c>
      <c r="C88" s="23" t="s">
        <v>14</v>
      </c>
      <c r="D88" s="53">
        <f t="shared" si="9"/>
        <v>36103242</v>
      </c>
      <c r="E88" s="53">
        <f t="shared" si="9"/>
        <v>-1637445.56</v>
      </c>
      <c r="F88" s="54">
        <f t="shared" si="9"/>
        <v>34465796.44</v>
      </c>
    </row>
    <row r="89" spans="1:6" ht="31.5" customHeight="1">
      <c r="A89" s="7" t="s">
        <v>15</v>
      </c>
      <c r="B89" s="10" t="s">
        <v>135</v>
      </c>
      <c r="C89" s="10" t="s">
        <v>16</v>
      </c>
      <c r="D89" s="43">
        <v>36103242</v>
      </c>
      <c r="E89" s="41">
        <v>-1637445.56</v>
      </c>
      <c r="F89" s="14">
        <f>D89+E89</f>
        <v>34465796.44</v>
      </c>
    </row>
    <row r="90" spans="1:6" ht="24.75" customHeight="1">
      <c r="A90" s="13" t="s">
        <v>39</v>
      </c>
      <c r="B90" s="13" t="s">
        <v>40</v>
      </c>
      <c r="C90" s="13"/>
      <c r="D90" s="40">
        <f>D91+D98+D107</f>
        <v>20237550.5</v>
      </c>
      <c r="E90" s="40">
        <f>E91+E98+E107</f>
        <v>-582640.7</v>
      </c>
      <c r="F90" s="18">
        <f>F91+F98+F107</f>
        <v>19654909.8</v>
      </c>
    </row>
    <row r="91" spans="1:6" ht="15.75" customHeight="1">
      <c r="A91" s="13" t="s">
        <v>41</v>
      </c>
      <c r="B91" s="13" t="s">
        <v>42</v>
      </c>
      <c r="C91" s="13"/>
      <c r="D91" s="40">
        <f>D92+D95</f>
        <v>2294310.8</v>
      </c>
      <c r="E91" s="40">
        <f>E92+E95</f>
        <v>40558</v>
      </c>
      <c r="F91" s="18">
        <f>F92+F95</f>
        <v>2334868.8</v>
      </c>
    </row>
    <row r="92" spans="1:6" ht="24" customHeight="1">
      <c r="A92" s="13" t="s">
        <v>154</v>
      </c>
      <c r="B92" s="13" t="s">
        <v>43</v>
      </c>
      <c r="C92" s="13"/>
      <c r="D92" s="40">
        <f aca="true" t="shared" si="10" ref="D92:F93">D93</f>
        <v>890000</v>
      </c>
      <c r="E92" s="40">
        <f t="shared" si="10"/>
        <v>40558</v>
      </c>
      <c r="F92" s="18">
        <f t="shared" si="10"/>
        <v>930558</v>
      </c>
    </row>
    <row r="93" spans="1:6" ht="28.5" customHeight="1">
      <c r="A93" s="12" t="s">
        <v>13</v>
      </c>
      <c r="B93" s="13" t="s">
        <v>43</v>
      </c>
      <c r="C93" s="19" t="s">
        <v>14</v>
      </c>
      <c r="D93" s="40">
        <f t="shared" si="10"/>
        <v>890000</v>
      </c>
      <c r="E93" s="40">
        <f t="shared" si="10"/>
        <v>40558</v>
      </c>
      <c r="F93" s="18">
        <f t="shared" si="10"/>
        <v>930558</v>
      </c>
    </row>
    <row r="94" spans="1:6" ht="35.25" customHeight="1">
      <c r="A94" s="20" t="s">
        <v>15</v>
      </c>
      <c r="B94" s="21" t="s">
        <v>43</v>
      </c>
      <c r="C94" s="22" t="s">
        <v>16</v>
      </c>
      <c r="D94" s="43">
        <v>890000</v>
      </c>
      <c r="E94" s="14">
        <v>40558</v>
      </c>
      <c r="F94" s="14">
        <f>D94+E94</f>
        <v>930558</v>
      </c>
    </row>
    <row r="95" spans="1:6" ht="48.75" customHeight="1">
      <c r="A95" s="12" t="s">
        <v>138</v>
      </c>
      <c r="B95" s="23" t="s">
        <v>137</v>
      </c>
      <c r="C95" s="19"/>
      <c r="D95" s="53">
        <f aca="true" t="shared" si="11" ref="D95:F96">D96</f>
        <v>1404310.8</v>
      </c>
      <c r="E95" s="53">
        <f t="shared" si="11"/>
        <v>0</v>
      </c>
      <c r="F95" s="54">
        <f t="shared" si="11"/>
        <v>1404310.8</v>
      </c>
    </row>
    <row r="96" spans="1:6" ht="35.25" customHeight="1">
      <c r="A96" s="12" t="s">
        <v>13</v>
      </c>
      <c r="B96" s="23" t="s">
        <v>137</v>
      </c>
      <c r="C96" s="19" t="s">
        <v>14</v>
      </c>
      <c r="D96" s="53">
        <f t="shared" si="11"/>
        <v>1404310.8</v>
      </c>
      <c r="E96" s="53">
        <f t="shared" si="11"/>
        <v>0</v>
      </c>
      <c r="F96" s="54">
        <f t="shared" si="11"/>
        <v>1404310.8</v>
      </c>
    </row>
    <row r="97" spans="1:6" ht="35.25" customHeight="1">
      <c r="A97" s="7" t="s">
        <v>15</v>
      </c>
      <c r="B97" s="10" t="s">
        <v>137</v>
      </c>
      <c r="C97" s="11" t="s">
        <v>16</v>
      </c>
      <c r="D97" s="43">
        <v>1404310.8</v>
      </c>
      <c r="E97" s="41">
        <v>0</v>
      </c>
      <c r="F97" s="14">
        <f>D97+E97</f>
        <v>1404310.8</v>
      </c>
    </row>
    <row r="98" spans="1:6" ht="30" customHeight="1">
      <c r="A98" s="13" t="s">
        <v>116</v>
      </c>
      <c r="B98" s="13" t="s">
        <v>44</v>
      </c>
      <c r="C98" s="13"/>
      <c r="D98" s="40">
        <f>D99+D104</f>
        <v>17349422.99</v>
      </c>
      <c r="E98" s="40">
        <f>E99+E104</f>
        <v>-623198.7</v>
      </c>
      <c r="F98" s="18">
        <f>F99+F104</f>
        <v>16726224.29</v>
      </c>
    </row>
    <row r="99" spans="1:6" ht="27.75" customHeight="1">
      <c r="A99" s="13" t="s">
        <v>153</v>
      </c>
      <c r="B99" s="13" t="s">
        <v>45</v>
      </c>
      <c r="C99" s="13"/>
      <c r="D99" s="40">
        <f>D100+D102</f>
        <v>2910946.7</v>
      </c>
      <c r="E99" s="40">
        <f>E100+E102</f>
        <v>15725.14</v>
      </c>
      <c r="F99" s="18">
        <f>F100+F102</f>
        <v>2926671.8400000003</v>
      </c>
    </row>
    <row r="100" spans="1:6" ht="27.75" customHeight="1">
      <c r="A100" s="12" t="s">
        <v>13</v>
      </c>
      <c r="B100" s="13" t="s">
        <v>45</v>
      </c>
      <c r="C100" s="19" t="s">
        <v>14</v>
      </c>
      <c r="D100" s="40">
        <f>D101</f>
        <v>266546.7</v>
      </c>
      <c r="E100" s="40">
        <f>E101</f>
        <v>109190</v>
      </c>
      <c r="F100" s="18">
        <f>F101</f>
        <v>375736.7</v>
      </c>
    </row>
    <row r="101" spans="1:6" ht="27" customHeight="1">
      <c r="A101" s="20" t="s">
        <v>15</v>
      </c>
      <c r="B101" s="21" t="s">
        <v>45</v>
      </c>
      <c r="C101" s="22" t="s">
        <v>16</v>
      </c>
      <c r="D101" s="43">
        <v>266546.7</v>
      </c>
      <c r="E101" s="14">
        <v>109190</v>
      </c>
      <c r="F101" s="14">
        <f>D101+E101</f>
        <v>375736.7</v>
      </c>
    </row>
    <row r="102" spans="1:6" ht="15.75" customHeight="1">
      <c r="A102" s="6" t="s">
        <v>69</v>
      </c>
      <c r="B102" s="8" t="s">
        <v>45</v>
      </c>
      <c r="C102" s="9" t="s">
        <v>70</v>
      </c>
      <c r="D102" s="42">
        <f>D103</f>
        <v>2644400</v>
      </c>
      <c r="E102" s="42">
        <f>E103</f>
        <v>-93464.86</v>
      </c>
      <c r="F102" s="15">
        <f>F103</f>
        <v>2550935.14</v>
      </c>
    </row>
    <row r="103" spans="1:6" ht="49.5" customHeight="1">
      <c r="A103" s="7" t="s">
        <v>148</v>
      </c>
      <c r="B103" s="10" t="s">
        <v>45</v>
      </c>
      <c r="C103" s="11" t="s">
        <v>147</v>
      </c>
      <c r="D103" s="41">
        <v>2644400</v>
      </c>
      <c r="E103" s="14">
        <v>-93464.86</v>
      </c>
      <c r="F103" s="14">
        <f>D103+E103</f>
        <v>2550935.14</v>
      </c>
    </row>
    <row r="104" spans="1:6" ht="108" customHeight="1">
      <c r="A104" s="28" t="s">
        <v>103</v>
      </c>
      <c r="B104" s="8" t="s">
        <v>102</v>
      </c>
      <c r="C104" s="9"/>
      <c r="D104" s="42">
        <f aca="true" t="shared" si="12" ref="D104:F105">D105</f>
        <v>14438476.29</v>
      </c>
      <c r="E104" s="42">
        <f t="shared" si="12"/>
        <v>-638923.84</v>
      </c>
      <c r="F104" s="15">
        <f t="shared" si="12"/>
        <v>13799552.45</v>
      </c>
    </row>
    <row r="105" spans="1:6" ht="31.5" customHeight="1">
      <c r="A105" s="12" t="s">
        <v>13</v>
      </c>
      <c r="B105" s="8" t="s">
        <v>102</v>
      </c>
      <c r="C105" s="9" t="s">
        <v>14</v>
      </c>
      <c r="D105" s="42">
        <f t="shared" si="12"/>
        <v>14438476.29</v>
      </c>
      <c r="E105" s="42">
        <f t="shared" si="12"/>
        <v>-638923.84</v>
      </c>
      <c r="F105" s="15">
        <f t="shared" si="12"/>
        <v>13799552.45</v>
      </c>
    </row>
    <row r="106" spans="1:6" ht="28.5" customHeight="1">
      <c r="A106" s="7" t="s">
        <v>15</v>
      </c>
      <c r="B106" s="10" t="s">
        <v>102</v>
      </c>
      <c r="C106" s="11" t="s">
        <v>16</v>
      </c>
      <c r="D106" s="41">
        <v>14438476.29</v>
      </c>
      <c r="E106" s="14">
        <v>-638923.84</v>
      </c>
      <c r="F106" s="14">
        <f>D106+E106</f>
        <v>13799552.45</v>
      </c>
    </row>
    <row r="107" spans="1:6" ht="32.25" customHeight="1">
      <c r="A107" s="13" t="s">
        <v>117</v>
      </c>
      <c r="B107" s="13" t="s">
        <v>46</v>
      </c>
      <c r="C107" s="13"/>
      <c r="D107" s="40">
        <f aca="true" t="shared" si="13" ref="D107:F109">D108</f>
        <v>593816.71</v>
      </c>
      <c r="E107" s="40">
        <f t="shared" si="13"/>
        <v>0</v>
      </c>
      <c r="F107" s="18">
        <f t="shared" si="13"/>
        <v>593816.71</v>
      </c>
    </row>
    <row r="108" spans="1:6" ht="24" customHeight="1">
      <c r="A108" s="13" t="s">
        <v>152</v>
      </c>
      <c r="B108" s="13" t="s">
        <v>47</v>
      </c>
      <c r="C108" s="13"/>
      <c r="D108" s="40">
        <f t="shared" si="13"/>
        <v>593816.71</v>
      </c>
      <c r="E108" s="40">
        <f t="shared" si="13"/>
        <v>0</v>
      </c>
      <c r="F108" s="18">
        <f t="shared" si="13"/>
        <v>593816.71</v>
      </c>
    </row>
    <row r="109" spans="1:6" ht="28.5" customHeight="1">
      <c r="A109" s="12" t="s">
        <v>13</v>
      </c>
      <c r="B109" s="13" t="s">
        <v>47</v>
      </c>
      <c r="C109" s="13" t="s">
        <v>14</v>
      </c>
      <c r="D109" s="40">
        <f t="shared" si="13"/>
        <v>593816.71</v>
      </c>
      <c r="E109" s="40">
        <f t="shared" si="13"/>
        <v>0</v>
      </c>
      <c r="F109" s="18">
        <f t="shared" si="13"/>
        <v>593816.71</v>
      </c>
    </row>
    <row r="110" spans="1:6" ht="34.5" customHeight="1">
      <c r="A110" s="20" t="s">
        <v>15</v>
      </c>
      <c r="B110" s="21" t="s">
        <v>47</v>
      </c>
      <c r="C110" s="21" t="s">
        <v>16</v>
      </c>
      <c r="D110" s="43">
        <v>593816.71</v>
      </c>
      <c r="E110" s="14">
        <v>0</v>
      </c>
      <c r="F110" s="14">
        <f>D110+E110</f>
        <v>593816.71</v>
      </c>
    </row>
    <row r="111" spans="1:6" ht="42" customHeight="1">
      <c r="A111" s="6" t="s">
        <v>90</v>
      </c>
      <c r="B111" s="24" t="s">
        <v>89</v>
      </c>
      <c r="C111" s="24"/>
      <c r="D111" s="44">
        <f>D112+D115</f>
        <v>168000</v>
      </c>
      <c r="E111" s="44">
        <f>E112+E115</f>
        <v>-106800</v>
      </c>
      <c r="F111" s="25">
        <f>F112+F115</f>
        <v>61200</v>
      </c>
    </row>
    <row r="112" spans="1:6" ht="51" customHeight="1">
      <c r="A112" s="13" t="s">
        <v>107</v>
      </c>
      <c r="B112" s="24" t="s">
        <v>104</v>
      </c>
      <c r="C112" s="24"/>
      <c r="D112" s="44">
        <f aca="true" t="shared" si="14" ref="D112:F113">D113</f>
        <v>56000</v>
      </c>
      <c r="E112" s="44">
        <f t="shared" si="14"/>
        <v>-50000</v>
      </c>
      <c r="F112" s="25">
        <f t="shared" si="14"/>
        <v>6000</v>
      </c>
    </row>
    <row r="113" spans="1:6" ht="28.5" customHeight="1">
      <c r="A113" s="12" t="s">
        <v>13</v>
      </c>
      <c r="B113" s="24" t="s">
        <v>104</v>
      </c>
      <c r="C113" s="24" t="s">
        <v>14</v>
      </c>
      <c r="D113" s="44">
        <f t="shared" si="14"/>
        <v>56000</v>
      </c>
      <c r="E113" s="44">
        <f t="shared" si="14"/>
        <v>-50000</v>
      </c>
      <c r="F113" s="25">
        <f t="shared" si="14"/>
        <v>6000</v>
      </c>
    </row>
    <row r="114" spans="1:6" ht="26.25" customHeight="1">
      <c r="A114" s="7" t="s">
        <v>15</v>
      </c>
      <c r="B114" s="21" t="s">
        <v>104</v>
      </c>
      <c r="C114" s="21" t="s">
        <v>16</v>
      </c>
      <c r="D114" s="43">
        <v>56000</v>
      </c>
      <c r="E114" s="14">
        <v>-50000</v>
      </c>
      <c r="F114" s="14">
        <f>D114+E114</f>
        <v>6000</v>
      </c>
    </row>
    <row r="115" spans="1:6" ht="84" customHeight="1">
      <c r="A115" s="28" t="s">
        <v>106</v>
      </c>
      <c r="B115" s="24" t="s">
        <v>105</v>
      </c>
      <c r="C115" s="24"/>
      <c r="D115" s="44">
        <f aca="true" t="shared" si="15" ref="D115:F116">D116</f>
        <v>112000</v>
      </c>
      <c r="E115" s="44">
        <f t="shared" si="15"/>
        <v>-56800</v>
      </c>
      <c r="F115" s="25">
        <f t="shared" si="15"/>
        <v>55200</v>
      </c>
    </row>
    <row r="116" spans="1:6" ht="24" customHeight="1">
      <c r="A116" s="12" t="s">
        <v>13</v>
      </c>
      <c r="B116" s="24" t="s">
        <v>105</v>
      </c>
      <c r="C116" s="24" t="s">
        <v>14</v>
      </c>
      <c r="D116" s="44">
        <f t="shared" si="15"/>
        <v>112000</v>
      </c>
      <c r="E116" s="44">
        <f t="shared" si="15"/>
        <v>-56800</v>
      </c>
      <c r="F116" s="25">
        <f t="shared" si="15"/>
        <v>55200</v>
      </c>
    </row>
    <row r="117" spans="1:6" ht="30.75" customHeight="1">
      <c r="A117" s="7" t="s">
        <v>15</v>
      </c>
      <c r="B117" s="21" t="s">
        <v>105</v>
      </c>
      <c r="C117" s="21" t="s">
        <v>16</v>
      </c>
      <c r="D117" s="43">
        <v>112000</v>
      </c>
      <c r="E117" s="14">
        <v>-56800</v>
      </c>
      <c r="F117" s="14">
        <f>D117+E117</f>
        <v>55200</v>
      </c>
    </row>
    <row r="118" spans="1:6" ht="37.5" customHeight="1">
      <c r="A118" s="23" t="s">
        <v>48</v>
      </c>
      <c r="B118" s="23" t="s">
        <v>49</v>
      </c>
      <c r="C118" s="13"/>
      <c r="D118" s="40">
        <f>D125+D133+D144+D149+D152+D157+D122+D136+D139+D119</f>
        <v>20675734.2</v>
      </c>
      <c r="E118" s="40">
        <f>E125+E133+E144+E149+E152+E157+E122+E136+E139+E119</f>
        <v>-704589.68</v>
      </c>
      <c r="F118" s="18">
        <f>F125+F133+F144+F149+F152+F157+F122+F136+F139+F119</f>
        <v>19971144.519999996</v>
      </c>
    </row>
    <row r="119" spans="1:6" ht="37.5" customHeight="1">
      <c r="A119" s="13" t="s">
        <v>150</v>
      </c>
      <c r="B119" s="13" t="s">
        <v>151</v>
      </c>
      <c r="C119" s="13"/>
      <c r="D119" s="40">
        <f aca="true" t="shared" si="16" ref="D119:F120">D120</f>
        <v>0</v>
      </c>
      <c r="E119" s="40">
        <f t="shared" si="16"/>
        <v>53602.33</v>
      </c>
      <c r="F119" s="18">
        <f t="shared" si="16"/>
        <v>53602.33</v>
      </c>
    </row>
    <row r="120" spans="1:6" ht="37.5" customHeight="1">
      <c r="A120" s="12" t="s">
        <v>13</v>
      </c>
      <c r="B120" s="13" t="s">
        <v>151</v>
      </c>
      <c r="C120" s="13" t="s">
        <v>14</v>
      </c>
      <c r="D120" s="40">
        <f t="shared" si="16"/>
        <v>0</v>
      </c>
      <c r="E120" s="40">
        <f t="shared" si="16"/>
        <v>53602.33</v>
      </c>
      <c r="F120" s="18">
        <f t="shared" si="16"/>
        <v>53602.33</v>
      </c>
    </row>
    <row r="121" spans="1:6" ht="37.5" customHeight="1">
      <c r="A121" s="7" t="s">
        <v>15</v>
      </c>
      <c r="B121" s="58" t="s">
        <v>151</v>
      </c>
      <c r="C121" s="58" t="s">
        <v>16</v>
      </c>
      <c r="D121" s="60">
        <v>0</v>
      </c>
      <c r="E121" s="60">
        <v>53602.33</v>
      </c>
      <c r="F121" s="61">
        <f>D121+E121</f>
        <v>53602.33</v>
      </c>
    </row>
    <row r="122" spans="1:6" ht="54" customHeight="1">
      <c r="A122" s="12" t="s">
        <v>131</v>
      </c>
      <c r="B122" s="23" t="s">
        <v>130</v>
      </c>
      <c r="C122" s="19"/>
      <c r="D122" s="40">
        <f aca="true" t="shared" si="17" ref="D122:F123">D123</f>
        <v>3988600</v>
      </c>
      <c r="E122" s="40">
        <f t="shared" si="17"/>
        <v>0</v>
      </c>
      <c r="F122" s="18">
        <f t="shared" si="17"/>
        <v>3988600</v>
      </c>
    </row>
    <row r="123" spans="1:6" ht="24.75" customHeight="1">
      <c r="A123" s="12" t="s">
        <v>13</v>
      </c>
      <c r="B123" s="23" t="s">
        <v>130</v>
      </c>
      <c r="C123" s="19" t="s">
        <v>14</v>
      </c>
      <c r="D123" s="40">
        <f t="shared" si="17"/>
        <v>3988600</v>
      </c>
      <c r="E123" s="40">
        <f t="shared" si="17"/>
        <v>0</v>
      </c>
      <c r="F123" s="18">
        <f t="shared" si="17"/>
        <v>3988600</v>
      </c>
    </row>
    <row r="124" spans="1:6" ht="30" customHeight="1">
      <c r="A124" s="7" t="s">
        <v>15</v>
      </c>
      <c r="B124" s="10" t="s">
        <v>130</v>
      </c>
      <c r="C124" s="11" t="s">
        <v>16</v>
      </c>
      <c r="D124" s="41">
        <v>3988600</v>
      </c>
      <c r="E124" s="41">
        <v>0</v>
      </c>
      <c r="F124" s="14">
        <f>D124+E124</f>
        <v>3988600</v>
      </c>
    </row>
    <row r="125" spans="1:6" ht="20.25" customHeight="1">
      <c r="A125" s="23" t="s">
        <v>50</v>
      </c>
      <c r="B125" s="27" t="s">
        <v>51</v>
      </c>
      <c r="C125" s="13"/>
      <c r="D125" s="40">
        <f>D126+D128+D130</f>
        <v>10715809</v>
      </c>
      <c r="E125" s="40">
        <f>E126+E128+E130</f>
        <v>0</v>
      </c>
      <c r="F125" s="18">
        <f>F126+F128+F130</f>
        <v>10715809</v>
      </c>
    </row>
    <row r="126" spans="1:6" ht="51" customHeight="1">
      <c r="A126" s="12" t="s">
        <v>52</v>
      </c>
      <c r="B126" s="27" t="s">
        <v>51</v>
      </c>
      <c r="C126" s="19" t="s">
        <v>53</v>
      </c>
      <c r="D126" s="40">
        <f>D127</f>
        <v>8098489</v>
      </c>
      <c r="E126" s="40">
        <f>E127</f>
        <v>0</v>
      </c>
      <c r="F126" s="18">
        <f>F127</f>
        <v>8098489</v>
      </c>
    </row>
    <row r="127" spans="1:6" ht="28.5" customHeight="1">
      <c r="A127" s="20" t="s">
        <v>54</v>
      </c>
      <c r="B127" s="21" t="s">
        <v>51</v>
      </c>
      <c r="C127" s="22" t="s">
        <v>55</v>
      </c>
      <c r="D127" s="43">
        <v>8098489</v>
      </c>
      <c r="E127" s="14">
        <v>0</v>
      </c>
      <c r="F127" s="14">
        <f>D127+E127</f>
        <v>8098489</v>
      </c>
    </row>
    <row r="128" spans="1:6" ht="30" customHeight="1">
      <c r="A128" s="12" t="s">
        <v>13</v>
      </c>
      <c r="B128" s="27" t="s">
        <v>51</v>
      </c>
      <c r="C128" s="29" t="s">
        <v>14</v>
      </c>
      <c r="D128" s="55">
        <f>D129</f>
        <v>2512320</v>
      </c>
      <c r="E128" s="55">
        <f>E129</f>
        <v>17000</v>
      </c>
      <c r="F128" s="55">
        <f>F129</f>
        <v>2529320</v>
      </c>
    </row>
    <row r="129" spans="1:6" ht="28.5" customHeight="1">
      <c r="A129" s="20" t="s">
        <v>15</v>
      </c>
      <c r="B129" s="21" t="s">
        <v>51</v>
      </c>
      <c r="C129" s="22" t="s">
        <v>16</v>
      </c>
      <c r="D129" s="49">
        <v>2512320</v>
      </c>
      <c r="E129" s="14">
        <v>17000</v>
      </c>
      <c r="F129" s="14">
        <f>D129+E129</f>
        <v>2529320</v>
      </c>
    </row>
    <row r="130" spans="1:6" s="5" customFormat="1" ht="19.5" customHeight="1">
      <c r="A130" s="30" t="s">
        <v>69</v>
      </c>
      <c r="B130" s="27" t="s">
        <v>51</v>
      </c>
      <c r="C130" s="31" t="s">
        <v>70</v>
      </c>
      <c r="D130" s="50">
        <f>D131+D132</f>
        <v>105000</v>
      </c>
      <c r="E130" s="50">
        <f>E131+E132</f>
        <v>-17000</v>
      </c>
      <c r="F130" s="56">
        <f>F131+F132</f>
        <v>88000</v>
      </c>
    </row>
    <row r="131" spans="1:6" s="5" customFormat="1" ht="21.75" customHeight="1">
      <c r="A131" s="7" t="s">
        <v>110</v>
      </c>
      <c r="B131" s="32" t="s">
        <v>108</v>
      </c>
      <c r="C131" s="22" t="s">
        <v>109</v>
      </c>
      <c r="D131" s="49">
        <v>70000</v>
      </c>
      <c r="E131" s="14">
        <v>-12000</v>
      </c>
      <c r="F131" s="14">
        <f>D131+E131</f>
        <v>58000</v>
      </c>
    </row>
    <row r="132" spans="1:6" ht="23.25" customHeight="1">
      <c r="A132" s="7" t="s">
        <v>56</v>
      </c>
      <c r="B132" s="32" t="s">
        <v>51</v>
      </c>
      <c r="C132" s="33" t="s">
        <v>57</v>
      </c>
      <c r="D132" s="51">
        <v>35000</v>
      </c>
      <c r="E132" s="14">
        <v>-5000</v>
      </c>
      <c r="F132" s="14">
        <f>D132+E132</f>
        <v>30000</v>
      </c>
    </row>
    <row r="133" spans="1:6" ht="30" customHeight="1">
      <c r="A133" s="13" t="s">
        <v>58</v>
      </c>
      <c r="B133" s="23" t="s">
        <v>59</v>
      </c>
      <c r="C133" s="13"/>
      <c r="D133" s="40">
        <f aca="true" t="shared" si="18" ref="D133:F134">D134</f>
        <v>806997</v>
      </c>
      <c r="E133" s="40">
        <f t="shared" si="18"/>
        <v>0</v>
      </c>
      <c r="F133" s="18">
        <f t="shared" si="18"/>
        <v>806997</v>
      </c>
    </row>
    <row r="134" spans="1:6" ht="54" customHeight="1">
      <c r="A134" s="12" t="s">
        <v>52</v>
      </c>
      <c r="B134" s="23" t="s">
        <v>59</v>
      </c>
      <c r="C134" s="19" t="s">
        <v>53</v>
      </c>
      <c r="D134" s="40">
        <f t="shared" si="18"/>
        <v>806997</v>
      </c>
      <c r="E134" s="40">
        <f t="shared" si="18"/>
        <v>0</v>
      </c>
      <c r="F134" s="18">
        <f t="shared" si="18"/>
        <v>806997</v>
      </c>
    </row>
    <row r="135" spans="1:6" ht="30" customHeight="1">
      <c r="A135" s="20" t="s">
        <v>54</v>
      </c>
      <c r="B135" s="21" t="s">
        <v>59</v>
      </c>
      <c r="C135" s="22" t="s">
        <v>55</v>
      </c>
      <c r="D135" s="43">
        <v>806997</v>
      </c>
      <c r="E135" s="14">
        <v>0</v>
      </c>
      <c r="F135" s="14">
        <f>D135+E135</f>
        <v>806997</v>
      </c>
    </row>
    <row r="136" spans="1:6" ht="26.25" customHeight="1">
      <c r="A136" s="12" t="s">
        <v>133</v>
      </c>
      <c r="B136" s="23" t="s">
        <v>132</v>
      </c>
      <c r="C136" s="19"/>
      <c r="D136" s="53">
        <f aca="true" t="shared" si="19" ref="D136:F137">D137</f>
        <v>369650</v>
      </c>
      <c r="E136" s="53">
        <f t="shared" si="19"/>
        <v>0</v>
      </c>
      <c r="F136" s="54">
        <f t="shared" si="19"/>
        <v>369650</v>
      </c>
    </row>
    <row r="137" spans="1:6" ht="52.5" customHeight="1">
      <c r="A137" s="12" t="s">
        <v>52</v>
      </c>
      <c r="B137" s="23" t="s">
        <v>132</v>
      </c>
      <c r="C137" s="19" t="s">
        <v>53</v>
      </c>
      <c r="D137" s="53">
        <f t="shared" si="19"/>
        <v>369650</v>
      </c>
      <c r="E137" s="53">
        <f t="shared" si="19"/>
        <v>0</v>
      </c>
      <c r="F137" s="54">
        <f t="shared" si="19"/>
        <v>369650</v>
      </c>
    </row>
    <row r="138" spans="1:6" ht="27" customHeight="1">
      <c r="A138" s="7" t="s">
        <v>54</v>
      </c>
      <c r="B138" s="10" t="s">
        <v>132</v>
      </c>
      <c r="C138" s="11" t="s">
        <v>55</v>
      </c>
      <c r="D138" s="43">
        <v>369650</v>
      </c>
      <c r="E138" s="41">
        <v>0</v>
      </c>
      <c r="F138" s="14">
        <f>D138+E138</f>
        <v>369650</v>
      </c>
    </row>
    <row r="139" spans="1:6" ht="39.75" customHeight="1">
      <c r="A139" s="12" t="s">
        <v>140</v>
      </c>
      <c r="B139" s="23" t="s">
        <v>139</v>
      </c>
      <c r="C139" s="19"/>
      <c r="D139" s="53">
        <f>D140+D142</f>
        <v>485795</v>
      </c>
      <c r="E139" s="53">
        <f>E140+E142</f>
        <v>0</v>
      </c>
      <c r="F139" s="54">
        <f>F140+F142</f>
        <v>485795</v>
      </c>
    </row>
    <row r="140" spans="1:6" ht="48" customHeight="1">
      <c r="A140" s="12" t="s">
        <v>52</v>
      </c>
      <c r="B140" s="23" t="s">
        <v>139</v>
      </c>
      <c r="C140" s="19" t="s">
        <v>53</v>
      </c>
      <c r="D140" s="53">
        <f>D141</f>
        <v>0</v>
      </c>
      <c r="E140" s="53">
        <f>E141</f>
        <v>316795</v>
      </c>
      <c r="F140" s="54">
        <f>F141</f>
        <v>316795</v>
      </c>
    </row>
    <row r="141" spans="1:6" ht="24" customHeight="1">
      <c r="A141" s="57" t="s">
        <v>54</v>
      </c>
      <c r="B141" s="58" t="s">
        <v>139</v>
      </c>
      <c r="C141" s="59" t="s">
        <v>55</v>
      </c>
      <c r="D141" s="60">
        <v>0</v>
      </c>
      <c r="E141" s="60">
        <v>316795</v>
      </c>
      <c r="F141" s="61">
        <f>D141+E141</f>
        <v>316795</v>
      </c>
    </row>
    <row r="142" spans="1:6" ht="27" customHeight="1">
      <c r="A142" s="12" t="s">
        <v>13</v>
      </c>
      <c r="B142" s="23" t="s">
        <v>139</v>
      </c>
      <c r="C142" s="19" t="s">
        <v>14</v>
      </c>
      <c r="D142" s="53">
        <f>D143</f>
        <v>485795</v>
      </c>
      <c r="E142" s="53">
        <f>E143</f>
        <v>-316795</v>
      </c>
      <c r="F142" s="54">
        <f>F143</f>
        <v>169000</v>
      </c>
    </row>
    <row r="143" spans="1:6" ht="27" customHeight="1">
      <c r="A143" s="7" t="s">
        <v>15</v>
      </c>
      <c r="B143" s="10" t="s">
        <v>139</v>
      </c>
      <c r="C143" s="11" t="s">
        <v>16</v>
      </c>
      <c r="D143" s="43">
        <v>485795</v>
      </c>
      <c r="E143" s="41">
        <v>-316795</v>
      </c>
      <c r="F143" s="14">
        <f>D143+E143</f>
        <v>169000</v>
      </c>
    </row>
    <row r="144" spans="1:6" ht="18" customHeight="1">
      <c r="A144" s="13" t="s">
        <v>60</v>
      </c>
      <c r="B144" s="27" t="s">
        <v>61</v>
      </c>
      <c r="C144" s="13"/>
      <c r="D144" s="40">
        <f>D147+D145</f>
        <v>340000</v>
      </c>
      <c r="E144" s="40">
        <f>E147+E145</f>
        <v>-140000</v>
      </c>
      <c r="F144" s="18">
        <f>F147+F145</f>
        <v>200000</v>
      </c>
    </row>
    <row r="145" spans="1:6" ht="18" customHeight="1">
      <c r="A145" s="12" t="s">
        <v>69</v>
      </c>
      <c r="B145" s="13" t="s">
        <v>61</v>
      </c>
      <c r="C145" s="13" t="s">
        <v>14</v>
      </c>
      <c r="D145" s="40">
        <f>D146</f>
        <v>140000</v>
      </c>
      <c r="E145" s="40">
        <f>E146</f>
        <v>0</v>
      </c>
      <c r="F145" s="18">
        <f>F146</f>
        <v>140000</v>
      </c>
    </row>
    <row r="146" spans="1:6" ht="33" customHeight="1">
      <c r="A146" s="7" t="s">
        <v>15</v>
      </c>
      <c r="B146" s="10" t="s">
        <v>61</v>
      </c>
      <c r="C146" s="10" t="s">
        <v>16</v>
      </c>
      <c r="D146" s="41">
        <v>140000</v>
      </c>
      <c r="E146" s="41">
        <v>0</v>
      </c>
      <c r="F146" s="14">
        <f>D146+E146</f>
        <v>140000</v>
      </c>
    </row>
    <row r="147" spans="1:6" ht="15.75" customHeight="1">
      <c r="A147" s="12" t="s">
        <v>69</v>
      </c>
      <c r="B147" s="27" t="s">
        <v>61</v>
      </c>
      <c r="C147" s="19" t="s">
        <v>70</v>
      </c>
      <c r="D147" s="40">
        <f>D148</f>
        <v>200000</v>
      </c>
      <c r="E147" s="40">
        <f>E148</f>
        <v>-140000</v>
      </c>
      <c r="F147" s="18">
        <f>F148</f>
        <v>60000</v>
      </c>
    </row>
    <row r="148" spans="1:6" ht="13.5">
      <c r="A148" s="20" t="s">
        <v>85</v>
      </c>
      <c r="B148" s="21" t="s">
        <v>61</v>
      </c>
      <c r="C148" s="22" t="s">
        <v>84</v>
      </c>
      <c r="D148" s="43">
        <v>200000</v>
      </c>
      <c r="E148" s="14">
        <v>-140000</v>
      </c>
      <c r="F148" s="14">
        <f>D148+E148</f>
        <v>60000</v>
      </c>
    </row>
    <row r="149" spans="1:6" ht="13.5">
      <c r="A149" s="26" t="s">
        <v>62</v>
      </c>
      <c r="B149" s="34" t="s">
        <v>63</v>
      </c>
      <c r="C149" s="29"/>
      <c r="D149" s="48">
        <f aca="true" t="shared" si="20" ref="D149:F150">D150</f>
        <v>645012</v>
      </c>
      <c r="E149" s="48">
        <f t="shared" si="20"/>
        <v>0</v>
      </c>
      <c r="F149" s="55">
        <f t="shared" si="20"/>
        <v>645012</v>
      </c>
    </row>
    <row r="150" spans="1:6" ht="13.5">
      <c r="A150" s="26" t="s">
        <v>19</v>
      </c>
      <c r="B150" s="34" t="s">
        <v>63</v>
      </c>
      <c r="C150" s="29" t="s">
        <v>20</v>
      </c>
      <c r="D150" s="48">
        <f t="shared" si="20"/>
        <v>645012</v>
      </c>
      <c r="E150" s="48">
        <f t="shared" si="20"/>
        <v>0</v>
      </c>
      <c r="F150" s="55">
        <f t="shared" si="20"/>
        <v>645012</v>
      </c>
    </row>
    <row r="151" spans="1:6" ht="13.5">
      <c r="A151" s="20" t="s">
        <v>64</v>
      </c>
      <c r="B151" s="35" t="s">
        <v>63</v>
      </c>
      <c r="C151" s="22" t="s">
        <v>65</v>
      </c>
      <c r="D151" s="43">
        <v>645012</v>
      </c>
      <c r="E151" s="14">
        <v>0</v>
      </c>
      <c r="F151" s="14">
        <f>D151+E151</f>
        <v>645012</v>
      </c>
    </row>
    <row r="152" spans="1:6" ht="13.5">
      <c r="A152" s="13" t="s">
        <v>11</v>
      </c>
      <c r="B152" s="27" t="s">
        <v>66</v>
      </c>
      <c r="C152" s="29"/>
      <c r="D152" s="48">
        <f>D153+D155</f>
        <v>1963871.2</v>
      </c>
      <c r="E152" s="48">
        <f>E153+E155</f>
        <v>-477634.01</v>
      </c>
      <c r="F152" s="55">
        <f>F153+F155</f>
        <v>1486237.19</v>
      </c>
    </row>
    <row r="153" spans="1:6" ht="35.25" customHeight="1">
      <c r="A153" s="12" t="s">
        <v>52</v>
      </c>
      <c r="B153" s="27" t="s">
        <v>66</v>
      </c>
      <c r="C153" s="19" t="s">
        <v>53</v>
      </c>
      <c r="D153" s="48">
        <f>D154</f>
        <v>716582</v>
      </c>
      <c r="E153" s="48">
        <f>E154</f>
        <v>0</v>
      </c>
      <c r="F153" s="55">
        <f>F154</f>
        <v>716582</v>
      </c>
    </row>
    <row r="154" spans="1:6" ht="33.75" customHeight="1">
      <c r="A154" s="36" t="s">
        <v>54</v>
      </c>
      <c r="B154" s="32" t="s">
        <v>66</v>
      </c>
      <c r="C154" s="33" t="s">
        <v>55</v>
      </c>
      <c r="D154" s="51">
        <v>716582</v>
      </c>
      <c r="E154" s="14">
        <v>0</v>
      </c>
      <c r="F154" s="14">
        <f>D154+E154</f>
        <v>716582</v>
      </c>
    </row>
    <row r="155" spans="1:6" ht="21" customHeight="1">
      <c r="A155" s="26" t="s">
        <v>13</v>
      </c>
      <c r="B155" s="27" t="s">
        <v>66</v>
      </c>
      <c r="C155" s="29" t="s">
        <v>14</v>
      </c>
      <c r="D155" s="55">
        <f>D156</f>
        <v>1247289.2</v>
      </c>
      <c r="E155" s="55">
        <f>E156</f>
        <v>-477634.01</v>
      </c>
      <c r="F155" s="55">
        <f>F156</f>
        <v>769655.19</v>
      </c>
    </row>
    <row r="156" spans="1:6" ht="23.25" customHeight="1">
      <c r="A156" s="20" t="s">
        <v>15</v>
      </c>
      <c r="B156" s="21" t="s">
        <v>66</v>
      </c>
      <c r="C156" s="22" t="s">
        <v>16</v>
      </c>
      <c r="D156" s="43">
        <v>1247289.2</v>
      </c>
      <c r="E156" s="14">
        <v>-477634.01</v>
      </c>
      <c r="F156" s="14">
        <f>D156+E156</f>
        <v>769655.19</v>
      </c>
    </row>
    <row r="157" spans="1:6" ht="30.75" customHeight="1">
      <c r="A157" s="13" t="s">
        <v>112</v>
      </c>
      <c r="B157" s="24" t="s">
        <v>111</v>
      </c>
      <c r="C157" s="31"/>
      <c r="D157" s="44">
        <f aca="true" t="shared" si="21" ref="D157:F159">D158</f>
        <v>1360000</v>
      </c>
      <c r="E157" s="44">
        <f t="shared" si="21"/>
        <v>-140558</v>
      </c>
      <c r="F157" s="25">
        <f t="shared" si="21"/>
        <v>1219442</v>
      </c>
    </row>
    <row r="158" spans="1:6" ht="36.75" customHeight="1">
      <c r="A158" s="13" t="s">
        <v>113</v>
      </c>
      <c r="B158" s="24" t="s">
        <v>111</v>
      </c>
      <c r="C158" s="31"/>
      <c r="D158" s="44">
        <f t="shared" si="21"/>
        <v>1360000</v>
      </c>
      <c r="E158" s="44">
        <f t="shared" si="21"/>
        <v>-140558</v>
      </c>
      <c r="F158" s="25">
        <f t="shared" si="21"/>
        <v>1219442</v>
      </c>
    </row>
    <row r="159" spans="1:6" ht="23.25" customHeight="1">
      <c r="A159" s="12" t="s">
        <v>13</v>
      </c>
      <c r="B159" s="24" t="s">
        <v>111</v>
      </c>
      <c r="C159" s="31" t="s">
        <v>14</v>
      </c>
      <c r="D159" s="44">
        <f t="shared" si="21"/>
        <v>1360000</v>
      </c>
      <c r="E159" s="44">
        <f t="shared" si="21"/>
        <v>-140558</v>
      </c>
      <c r="F159" s="25">
        <f t="shared" si="21"/>
        <v>1219442</v>
      </c>
    </row>
    <row r="160" spans="1:6" ht="23.25" customHeight="1">
      <c r="A160" s="7" t="s">
        <v>15</v>
      </c>
      <c r="B160" s="21" t="s">
        <v>111</v>
      </c>
      <c r="C160" s="22" t="s">
        <v>16</v>
      </c>
      <c r="D160" s="43">
        <v>1360000</v>
      </c>
      <c r="E160" s="14">
        <v>-140558</v>
      </c>
      <c r="F160" s="14">
        <f>D160+E160</f>
        <v>1219442</v>
      </c>
    </row>
    <row r="161" spans="1:6" ht="15" customHeight="1">
      <c r="A161" s="6" t="s">
        <v>67</v>
      </c>
      <c r="B161" s="24" t="s">
        <v>68</v>
      </c>
      <c r="C161" s="31"/>
      <c r="D161" s="44">
        <f>D162+D165+D168+D171</f>
        <v>2717597</v>
      </c>
      <c r="E161" s="44">
        <f>E162+E165+E168+E171</f>
        <v>0</v>
      </c>
      <c r="F161" s="25">
        <f>F162+F165+F168+F171</f>
        <v>2717597</v>
      </c>
    </row>
    <row r="162" spans="1:6" ht="40.5" customHeight="1">
      <c r="A162" s="13" t="s">
        <v>71</v>
      </c>
      <c r="B162" s="27" t="s">
        <v>72</v>
      </c>
      <c r="C162" s="13"/>
      <c r="D162" s="40">
        <f aca="true" t="shared" si="22" ref="D162:F163">D163</f>
        <v>352104</v>
      </c>
      <c r="E162" s="40">
        <f t="shared" si="22"/>
        <v>0</v>
      </c>
      <c r="F162" s="18">
        <f t="shared" si="22"/>
        <v>352104</v>
      </c>
    </row>
    <row r="163" spans="1:6" ht="13.5">
      <c r="A163" s="13" t="s">
        <v>73</v>
      </c>
      <c r="B163" s="27" t="s">
        <v>72</v>
      </c>
      <c r="C163" s="13" t="s">
        <v>74</v>
      </c>
      <c r="D163" s="40">
        <f t="shared" si="22"/>
        <v>352104</v>
      </c>
      <c r="E163" s="40">
        <f t="shared" si="22"/>
        <v>0</v>
      </c>
      <c r="F163" s="18">
        <f t="shared" si="22"/>
        <v>352104</v>
      </c>
    </row>
    <row r="164" spans="1:6" ht="13.5">
      <c r="A164" s="21" t="s">
        <v>75</v>
      </c>
      <c r="B164" s="21" t="s">
        <v>72</v>
      </c>
      <c r="C164" s="21" t="s">
        <v>76</v>
      </c>
      <c r="D164" s="43">
        <v>352104</v>
      </c>
      <c r="E164" s="14">
        <v>0</v>
      </c>
      <c r="F164" s="14">
        <f>D164+E164</f>
        <v>352104</v>
      </c>
    </row>
    <row r="165" spans="1:6" ht="38.25" customHeight="1">
      <c r="A165" s="27" t="s">
        <v>77</v>
      </c>
      <c r="B165" s="27" t="s">
        <v>78</v>
      </c>
      <c r="C165" s="27"/>
      <c r="D165" s="48">
        <f aca="true" t="shared" si="23" ref="D165:F166">D166</f>
        <v>171000</v>
      </c>
      <c r="E165" s="48">
        <f t="shared" si="23"/>
        <v>0</v>
      </c>
      <c r="F165" s="55">
        <f t="shared" si="23"/>
        <v>171000</v>
      </c>
    </row>
    <row r="166" spans="1:6" ht="13.5">
      <c r="A166" s="13" t="s">
        <v>73</v>
      </c>
      <c r="B166" s="27" t="s">
        <v>78</v>
      </c>
      <c r="C166" s="27" t="s">
        <v>74</v>
      </c>
      <c r="D166" s="48">
        <f t="shared" si="23"/>
        <v>171000</v>
      </c>
      <c r="E166" s="48">
        <f t="shared" si="23"/>
        <v>0</v>
      </c>
      <c r="F166" s="55">
        <f t="shared" si="23"/>
        <v>171000</v>
      </c>
    </row>
    <row r="167" spans="1:6" ht="13.5">
      <c r="A167" s="21" t="s">
        <v>75</v>
      </c>
      <c r="B167" s="21" t="s">
        <v>78</v>
      </c>
      <c r="C167" s="21" t="s">
        <v>76</v>
      </c>
      <c r="D167" s="43">
        <v>171000</v>
      </c>
      <c r="E167" s="14">
        <v>0</v>
      </c>
      <c r="F167" s="14">
        <f>D167+E167</f>
        <v>171000</v>
      </c>
    </row>
    <row r="168" spans="1:6" ht="32.25" customHeight="1">
      <c r="A168" s="13" t="s">
        <v>79</v>
      </c>
      <c r="B168" s="27" t="s">
        <v>80</v>
      </c>
      <c r="C168" s="13"/>
      <c r="D168" s="40">
        <f aca="true" t="shared" si="24" ref="D168:F169">D169</f>
        <v>38893</v>
      </c>
      <c r="E168" s="40">
        <f t="shared" si="24"/>
        <v>0</v>
      </c>
      <c r="F168" s="18">
        <f t="shared" si="24"/>
        <v>38893</v>
      </c>
    </row>
    <row r="169" spans="1:6" ht="13.5">
      <c r="A169" s="13" t="s">
        <v>73</v>
      </c>
      <c r="B169" s="27" t="s">
        <v>80</v>
      </c>
      <c r="C169" s="13" t="s">
        <v>74</v>
      </c>
      <c r="D169" s="40">
        <f t="shared" si="24"/>
        <v>38893</v>
      </c>
      <c r="E169" s="40">
        <f t="shared" si="24"/>
        <v>0</v>
      </c>
      <c r="F169" s="18">
        <f t="shared" si="24"/>
        <v>38893</v>
      </c>
    </row>
    <row r="170" spans="1:6" ht="13.5">
      <c r="A170" s="21" t="s">
        <v>75</v>
      </c>
      <c r="B170" s="21" t="s">
        <v>80</v>
      </c>
      <c r="C170" s="21" t="s">
        <v>76</v>
      </c>
      <c r="D170" s="43">
        <v>38893</v>
      </c>
      <c r="E170" s="14">
        <v>0</v>
      </c>
      <c r="F170" s="14">
        <f>D170+E170</f>
        <v>38893</v>
      </c>
    </row>
    <row r="171" spans="1:6" ht="35.25" customHeight="1">
      <c r="A171" s="13" t="s">
        <v>81</v>
      </c>
      <c r="B171" s="27" t="s">
        <v>82</v>
      </c>
      <c r="C171" s="13"/>
      <c r="D171" s="40">
        <f aca="true" t="shared" si="25" ref="D171:F172">D172</f>
        <v>2155600</v>
      </c>
      <c r="E171" s="40">
        <f t="shared" si="25"/>
        <v>0</v>
      </c>
      <c r="F171" s="18">
        <f t="shared" si="25"/>
        <v>2155600</v>
      </c>
    </row>
    <row r="172" spans="1:6" ht="13.5">
      <c r="A172" s="13" t="s">
        <v>73</v>
      </c>
      <c r="B172" s="27" t="s">
        <v>82</v>
      </c>
      <c r="C172" s="13" t="s">
        <v>74</v>
      </c>
      <c r="D172" s="40">
        <f t="shared" si="25"/>
        <v>2155600</v>
      </c>
      <c r="E172" s="40">
        <f t="shared" si="25"/>
        <v>0</v>
      </c>
      <c r="F172" s="18">
        <f t="shared" si="25"/>
        <v>2155600</v>
      </c>
    </row>
    <row r="173" spans="1:6" ht="13.5">
      <c r="A173" s="21" t="s">
        <v>75</v>
      </c>
      <c r="B173" s="21" t="s">
        <v>82</v>
      </c>
      <c r="C173" s="21" t="s">
        <v>76</v>
      </c>
      <c r="D173" s="43">
        <v>2155600</v>
      </c>
      <c r="E173" s="14">
        <v>0</v>
      </c>
      <c r="F173" s="14">
        <f>D173+E173</f>
        <v>2155600</v>
      </c>
    </row>
    <row r="174" spans="1:6" ht="13.5">
      <c r="A174" s="17" t="s">
        <v>83</v>
      </c>
      <c r="B174" s="27"/>
      <c r="C174" s="13"/>
      <c r="D174" s="45">
        <f>D12+D62+D66+D70+D90+D111+D118+D161</f>
        <v>198819199.73999998</v>
      </c>
      <c r="E174" s="45">
        <f>E12+E62+E66+E70+E90+E111+E118+E161</f>
        <v>-6592148.63</v>
      </c>
      <c r="F174" s="37">
        <f>F12+F62+F66+F70+F90+F111+F118+F161</f>
        <v>192227051.11</v>
      </c>
    </row>
    <row r="175" spans="2:5" ht="13.5">
      <c r="B175"/>
      <c r="E175" s="2"/>
    </row>
    <row r="176" spans="2:5" ht="13.5">
      <c r="B176"/>
      <c r="E176" s="2"/>
    </row>
    <row r="177" spans="2:5" ht="11.25" customHeight="1">
      <c r="B177"/>
      <c r="E177" s="2"/>
    </row>
    <row r="178" ht="13.5">
      <c r="E178" s="2"/>
    </row>
    <row r="179" ht="13.5">
      <c r="E179" s="2"/>
    </row>
    <row r="180" ht="12.75" customHeight="1">
      <c r="E180" s="2"/>
    </row>
    <row r="181" ht="12" customHeight="1">
      <c r="E181" s="2"/>
    </row>
    <row r="182" ht="13.5">
      <c r="E182" s="2"/>
    </row>
    <row r="183" ht="13.5">
      <c r="E183" s="2"/>
    </row>
    <row r="184" ht="13.5">
      <c r="E184" s="2"/>
    </row>
    <row r="185" ht="11.25" customHeight="1">
      <c r="E185" s="2"/>
    </row>
    <row r="186" ht="13.5">
      <c r="E186" s="2"/>
    </row>
    <row r="187" ht="13.5">
      <c r="E187" s="2"/>
    </row>
    <row r="188" ht="13.5">
      <c r="E188" s="2"/>
    </row>
    <row r="189" ht="13.5">
      <c r="E189" s="2"/>
    </row>
    <row r="190" ht="12" customHeight="1">
      <c r="E190" s="2"/>
    </row>
    <row r="191" ht="13.5">
      <c r="E191" s="2"/>
    </row>
    <row r="192" ht="13.5">
      <c r="E192" s="2"/>
    </row>
    <row r="193" ht="13.5">
      <c r="E193" s="2"/>
    </row>
    <row r="194" ht="12.75" customHeight="1">
      <c r="E194" s="2"/>
    </row>
    <row r="195" ht="13.5">
      <c r="E195" s="2"/>
    </row>
    <row r="196" ht="13.5">
      <c r="E196" s="2"/>
    </row>
    <row r="197" ht="13.5">
      <c r="E197" s="2"/>
    </row>
    <row r="198" ht="13.5">
      <c r="E198" s="2"/>
    </row>
    <row r="199" ht="11.25" customHeight="1">
      <c r="E199" s="2"/>
    </row>
    <row r="200" ht="13.5">
      <c r="E200" s="2"/>
    </row>
    <row r="201" ht="13.5">
      <c r="E201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2021-01-18T10:36:55Z</cp:lastPrinted>
  <dcterms:modified xsi:type="dcterms:W3CDTF">2021-01-18T10:36:57Z</dcterms:modified>
  <cp:category/>
  <cp:version/>
  <cp:contentType/>
  <cp:contentStatus/>
</cp:coreProperties>
</file>