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dst233650" localSheetId="2">'Лист3'!#REF!</definedName>
  </definedNames>
  <calcPr fullCalcOnLoad="1"/>
</workbook>
</file>

<file path=xl/sharedStrings.xml><?xml version="1.0" encoding="utf-8"?>
<sst xmlns="http://schemas.openxmlformats.org/spreadsheetml/2006/main" count="153" uniqueCount="146">
  <si>
    <t>ВСЕГО ДОХОДОВ</t>
  </si>
  <si>
    <t>код</t>
  </si>
  <si>
    <t>наименование</t>
  </si>
  <si>
    <t>(в рублях)</t>
  </si>
  <si>
    <t>Доходы от продажи материальных и нематериальных активов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</si>
  <si>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 и 228 Налогового кодекса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</si>
  <si>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 и 228 Налогового кодекса Российской Федерации (пени по соотвествующему платежу)</t>
  </si>
  <si>
    <t>Налог на доходы физических лиц с доходов,  полученных физическими лицами, являющимися налоговыми резидентами Российской Федерации в виде дивидентов от долевого участия в деятельности организаций</t>
  </si>
  <si>
    <t xml:space="preserve">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</si>
  <si>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 xml:space="preserve">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(пени по соотвествующему платежу)</t>
  </si>
  <si>
    <t>Налог на доходы физических лиц с доходов, полученных физическими лицамив соответствии со статьей 228 Налогового кодекса Российской Федерации</t>
  </si>
  <si>
    <t>Налог на доходы физических лиц с доходов, полученных физическими лицамив соответствии со статьей 228 Налогового кодекса Российской Федерации (пени по соответствующему платежу)</t>
  </si>
  <si>
    <t>Налог, взимаемый с налогоплательщиков, выбравшиъх в качестве объекта налогообложения доходы</t>
  </si>
  <si>
    <t>Налог, взимаемый с налогоплательщиков, выбравшиъх в качестве объекта налогообложения доходы (пени по соотвествующему платежу)</t>
  </si>
  <si>
    <t>Налог, взимаемый с налогоплательщиков, выбравшиъх в качестве объекта налогообложения доходы, уменьшенные на величину расходов</t>
  </si>
  <si>
    <t>Налог, взимаемый с налогоплательщиков, выбравшиъх в качестве объекта налогообложения доходы, уменьшенные на величину расходов (пени по соотвествующему платежу)</t>
  </si>
  <si>
    <t>Минимальный налог, зачисляемый в бюджеты субъектов Российской Федерации</t>
  </si>
  <si>
    <t>Налог на имущество физических лиц, взимаемый по ставкам, применяемым к объектам налогообложения, расположенных в границах городских поселений</t>
  </si>
  <si>
    <t>Налог на имущество физических лиц, взимаемый по ставкам, применяемым к объектам налогообложения, расположенных в границах городских поселений (пени по соотвествующему платежу)</t>
  </si>
  <si>
    <t>Земельный налог с организаций, обладающих земельным участком, расположенным в границах городских поселений</t>
  </si>
  <si>
    <t>Земельный налог с организаций, обладающих земельным участком, расположенным в границах городских поселений  (пени по соотвествующему платежу)</t>
  </si>
  <si>
    <t>Земельный налог с организаций, обладающих земельным участком, расположенным в границах городских поселений (суммы денежных взысканий (штрафов) по соотвествующему платежу согласно законодательству  Российской Федерации)</t>
  </si>
  <si>
    <t>Земельный налог с физических лиц, обладающих земельным участком, расположенным в границах городских поселений</t>
  </si>
  <si>
    <t>Земельный налог с физических лиц, обладающих земельным участком, расположенным в границах городских поселений (пени по соотвествующему платежу)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</si>
  <si>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</si>
  <si>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</si>
  <si>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городского поселения "Город Таруса"</t>
  </si>
  <si>
    <t>Налоговые и неналоговые доходы</t>
  </si>
  <si>
    <t>Налоги на товары (работы, услуги), реализуемые на территории Российской Федерации</t>
  </si>
  <si>
    <t>Налоги на прибыль, доходы</t>
  </si>
  <si>
    <t>Налоги на совокупный доход</t>
  </si>
  <si>
    <t>Налоги на имущество</t>
  </si>
  <si>
    <t>Доходы от использования имущества, находящегося в государственной и муниципальной собственности</t>
  </si>
  <si>
    <t>Штрафы, санкции, возмещение ущерба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</si>
  <si>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</si>
  <si>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</si>
  <si>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 xml:space="preserve">по видам доходов, подвидам доходов, классификации сектора государственного </t>
  </si>
  <si>
    <t>10102010011000110</t>
  </si>
  <si>
    <t>10102010012100110</t>
  </si>
  <si>
    <t>10102030013000110</t>
  </si>
  <si>
    <t>10102020013000110</t>
  </si>
  <si>
    <t>10102030011000110</t>
  </si>
  <si>
    <t>10102030012100110</t>
  </si>
  <si>
    <t>10300000000000000</t>
  </si>
  <si>
    <t>10500000000000000</t>
  </si>
  <si>
    <t>10501011011000110</t>
  </si>
  <si>
    <t>10501011012100110</t>
  </si>
  <si>
    <t>10501011013000110</t>
  </si>
  <si>
    <t>10501021011000110</t>
  </si>
  <si>
    <t>10501021012100110</t>
  </si>
  <si>
    <t>10501050011000110</t>
  </si>
  <si>
    <t>10600000000000000</t>
  </si>
  <si>
    <t>10601030131000110</t>
  </si>
  <si>
    <t>10601030132100110</t>
  </si>
  <si>
    <t>10606033131000110</t>
  </si>
  <si>
    <t>10606033132100110</t>
  </si>
  <si>
    <t>10606033133000110</t>
  </si>
  <si>
    <t>10606043131000110</t>
  </si>
  <si>
    <t>10606043132100110</t>
  </si>
  <si>
    <t>11100000000000000</t>
  </si>
  <si>
    <t>11105013130000120</t>
  </si>
  <si>
    <t>11105035130000120</t>
  </si>
  <si>
    <t>11400000000000000</t>
  </si>
  <si>
    <t>11406013130000430</t>
  </si>
  <si>
    <t>11600000000000000</t>
  </si>
  <si>
    <t>20200000000000000</t>
  </si>
  <si>
    <t>10102020012100110</t>
  </si>
  <si>
    <t>управления, относящихся к доходам бюджета</t>
  </si>
  <si>
    <t>Приложение № 2 к Решению Городской Думы</t>
  </si>
  <si>
    <t>11105025130000120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</si>
  <si>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</si>
  <si>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20000000000000000</t>
  </si>
  <si>
    <t xml:space="preserve">Безвозмездные поступления </t>
  </si>
  <si>
    <t>20700000000000000</t>
  </si>
  <si>
    <t>Прочие безвозмездные поступления</t>
  </si>
  <si>
    <t>%</t>
  </si>
  <si>
    <t>10102010013000110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</si>
  <si>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</si>
  <si>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Дотации бюджетам поселений на выравнивание бюджетной обеспеченности за счет средств областного бюджета</t>
  </si>
  <si>
    <t>Прочие субсидии бюджетам городских поселений на реализацию проектов развития общественной инфраструктуры муниципальных образований, основанных на местных инициативах</t>
  </si>
  <si>
    <t>10501021013000110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</si>
  <si>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</si>
  <si>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Прочие субсидии бюджетам городских поселений на реализацию мероприятий подпрограммы "Совершенствование и развитие сети автомобильных дорог Калужской области"</t>
  </si>
  <si>
    <t>10102020011000110</t>
  </si>
  <si>
    <t>10102050011000110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</si>
  <si>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t>
  </si>
  <si>
    <t>10302231010000110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</si>
  <si>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</t>
  </si>
  <si>
    <t>10302241010000110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</si>
  <si>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</t>
  </si>
  <si>
    <t>10302251010000110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</si>
  <si>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</t>
  </si>
  <si>
    <t>10302261010000110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</si>
  <si>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</t>
  </si>
  <si>
    <t>20210000000000150</t>
  </si>
  <si>
    <t>20215001130315150</t>
  </si>
  <si>
    <t>20220000000000150</t>
  </si>
  <si>
    <t>20225497130000150</t>
  </si>
  <si>
    <t>20225555130000150</t>
  </si>
  <si>
    <t>20229999130230150</t>
  </si>
  <si>
    <t>Прочие 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</si>
  <si>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20229999130258150</t>
  </si>
  <si>
    <t>20229999130266150</t>
  </si>
  <si>
    <t>Субсидия на оказание государственной поддержки местным бюджетам в целях обеспечения финансовой устойчивости муниципальных образований.</t>
  </si>
  <si>
    <t>20229999130276150</t>
  </si>
  <si>
    <t>20229999130286150</t>
  </si>
  <si>
    <t>Субсидии бюджетам бюджетной системы Российской Федерации (межбюджетные субсидии)</t>
  </si>
  <si>
    <t>Исполнение доходов бюджета городского поселения "Город Таруса" за 2020 год</t>
  </si>
  <si>
    <t>Уточ.роспись на 2020</t>
  </si>
  <si>
    <t>Исполн. на 01.01.2021</t>
  </si>
  <si>
    <t>10506000011000110</t>
  </si>
  <si>
    <t>Налог на профессиональный доход (сумма платежа (перерасчеты, недоимка и задолженность по соответствующему платежу, в том числе по отмененному)</t>
  </si>
  <si>
    <t>10606043133000110</t>
  </si>
  <si>
    <t>Земельный налог с физических лиц, обладающих земельным участком, расположенным в границах городских поселений (суммы денежных взысканий (штрафов) по соответствующему платежу согласно законодательству Российской Федерации)</t>
  </si>
  <si>
    <t>11300000000000000</t>
  </si>
  <si>
    <t>Доходы от оказания платных услуг и компенсации затрат государства</t>
  </si>
  <si>
    <t>11302995130000130</t>
  </si>
  <si>
    <t>Прочие доходы от компенсации затрат бюджетов городских поселений</t>
  </si>
  <si>
    <t>11607090130000140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</si>
  <si>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</si>
  <si>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11610061130000140</t>
  </si>
  <si>
    <t>Платежи в целях возмещения убытков, причиненных уклонением от заключения с муниципальным органом городского поселения (муниципальным казенным учреждением) муниципального контракта, а также иные денежные средства, подлежащие зачислению в бюджет городского поселения за нарушение законодательства Российской Федерации о контрактной системе в сфере закупок товаров. работ. услуг для обеспечения государственных и муниципальных нужд (за исключением муниципального контракта. финансируемого за счет средств муниципального дорожного фонда)</t>
  </si>
  <si>
    <t>11602020020000140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</si>
  <si>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</si>
  <si>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11610123010131140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</si>
  <si>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</si>
  <si>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20219999130165150</t>
  </si>
  <si>
    <t>Прочие дотации на стимулирование руководителей исполнительно-распорядительных органов муниципальных образований области</t>
  </si>
  <si>
    <t>20219999130441150</t>
  </si>
  <si>
    <t>Прочие дотации местному бюджету из областного бюджета в целях поощрения муниципального образования Калужской области-победителя регионального этапа конкурса "Лучшая муниципальная практика"</t>
  </si>
  <si>
    <t>20219999130443150</t>
  </si>
  <si>
    <t>Предоставление иной дотации местному бюджету для стимулирования муниципального образования Калужской области, учавствующего в конкурсе "Лучшая муниципальная практика развития территорий территориального общественного самоуправления"</t>
  </si>
  <si>
    <t>20220299130000150</t>
  </si>
  <si>
    <t>20220302130000150</t>
  </si>
  <si>
    <t>20229999130211150</t>
  </si>
  <si>
    <t>20229999130273150</t>
  </si>
  <si>
    <t>Субсидия бюджетам городских поселений на обеспечение мероприятий по переселению граждан из аварийного жилищного фонда, за счет средств, поступивших от государственной корпорации - Фонда содействия реформированию жилищно-коммунального хозяйства.</t>
  </si>
  <si>
    <t>Прочие субсидии бюджетам городских поселений на обеспечение мероприятий по переселению граждан из аварийного жилищного фонда, за счет средств областного бюджета</t>
  </si>
  <si>
    <t>Субсидии бюджетам городских поселений на реализацию мероприятий по обеспечению жильем молодых семей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</si>
  <si>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 Российской Федерации и муниципальных программ формирования современной городской среды</t>
  </si>
  <si>
    <t>Прочие субсидии на реализацию мероприятий в рамках ДЦП "Чистая вода в Калужской области"</t>
  </si>
  <si>
    <t>Прочие субсидии бюджетам городских округов на реализацию мероприятий долгосрочной  целевой программы "Энергосбережение и повышение энергоэффективности в Калужской области на 2010-2020 годы"</t>
  </si>
  <si>
    <t>Прочие субсидии бюджетам городских поселений на разработку землеустроительной документации по описанию границ населенных пунктов Калужской области для внесения в сведения Единого государственного реестра недвижимости и (или) разработка землеустроительной документации по описанию границ территориальных зон муниципальных образований Калужской области для внесения в сведения ЕГРН</t>
  </si>
  <si>
    <t xml:space="preserve">Прочие безвозмездные поступления в бюджеты городских поселений </t>
  </si>
  <si>
    <t>20705030130000150</t>
  </si>
  <si>
    <t xml:space="preserve"> от 25.05.2021 года  № 41 </t>
  </si>
</sst>
</file>

<file path=xl/styles.xml><?xml version="1.0" encoding="utf-8"?>
<styleSheet xmlns="http://schemas.openxmlformats.org/spreadsheetml/2006/main">
  <numFmts count="5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_(* #,##0.0_);_(* \(#,##0.0\);_(* &quot;-&quot;??_);_(@_)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0.0"/>
    <numFmt numFmtId="191" formatCode="_(* #,##0.000_);_(* \(#,##0.000\);_(* &quot;-&quot;??_);_(@_)"/>
    <numFmt numFmtId="192" formatCode="0.00000000"/>
    <numFmt numFmtId="193" formatCode="0.000000000"/>
    <numFmt numFmtId="194" formatCode="_(* #,##0_);_(* \(#,##0\);_(* &quot;-&quot;??_);_(@_)"/>
    <numFmt numFmtId="195" formatCode="0.000%"/>
    <numFmt numFmtId="196" formatCode="0.0%"/>
    <numFmt numFmtId="197" formatCode="_-* #,##0.0&quot;р.&quot;_-;\-* #,##0.0&quot;р.&quot;_-;_-* &quot;-&quot;??&quot;р.&quot;_-;_-@_-"/>
    <numFmt numFmtId="198" formatCode="_-* #,##0&quot;р.&quot;_-;\-* #,##0&quot;р.&quot;_-;_-* &quot;-&quot;??&quot;р.&quot;_-;_-@_-"/>
    <numFmt numFmtId="199" formatCode="00000000000000000000"/>
    <numFmt numFmtId="200" formatCode="000000"/>
    <numFmt numFmtId="201" formatCode="#,##0&quot;р.&quot;"/>
    <numFmt numFmtId="202" formatCode="0000"/>
    <numFmt numFmtId="203" formatCode="0_ ;\-0\ "/>
    <numFmt numFmtId="204" formatCode="\7\5\6\1\1\6\10\1\2\30\10\1\3\1\1\40"/>
    <numFmt numFmtId="205" formatCode="#,##0.0"/>
  </numFmts>
  <fonts count="49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b/>
      <sz val="6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9"/>
      <name val="Cambria"/>
      <family val="1"/>
    </font>
    <font>
      <b/>
      <i/>
      <sz val="9"/>
      <name val="Cambria"/>
      <family val="1"/>
    </font>
    <font>
      <sz val="8"/>
      <color indexed="8"/>
      <name val="Times New Roman"/>
      <family val="1"/>
    </font>
    <font>
      <i/>
      <sz val="9"/>
      <color indexed="8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>
        <color indexed="8"/>
      </left>
      <right>
        <color indexed="8"/>
      </right>
      <top>
        <color indexed="8"/>
      </top>
      <bottom style="hair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49" fontId="14" fillId="0" borderId="1">
      <alignment horizontal="left" vertical="center" wrapText="1" indent="1"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2" applyNumberFormat="0" applyAlignment="0" applyProtection="0"/>
    <xf numFmtId="0" fontId="35" fillId="27" borderId="3" applyNumberFormat="0" applyAlignment="0" applyProtection="0"/>
    <xf numFmtId="0" fontId="36" fillId="27" borderId="2" applyNumberFormat="0" applyAlignment="0" applyProtection="0"/>
    <xf numFmtId="0" fontId="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28" borderId="8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30" borderId="0">
      <alignment vertical="center"/>
      <protection/>
    </xf>
    <xf numFmtId="0" fontId="10" fillId="0" borderId="0" applyNumberFormat="0" applyFill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0" fontId="46" fillId="0" borderId="10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3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0" fontId="4" fillId="0" borderId="11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6" fillId="0" borderId="0" xfId="0" applyFont="1" applyAlignment="1">
      <alignment/>
    </xf>
    <xf numFmtId="0" fontId="6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14" fontId="5" fillId="0" borderId="0" xfId="0" applyNumberFormat="1" applyFont="1" applyAlignment="1">
      <alignment horizontal="right"/>
    </xf>
    <xf numFmtId="190" fontId="6" fillId="0" borderId="12" xfId="62" applyNumberFormat="1" applyFont="1" applyBorder="1" applyAlignment="1">
      <alignment horizontal="center" vertical="top" wrapText="1"/>
    </xf>
    <xf numFmtId="190" fontId="0" fillId="0" borderId="0" xfId="0" applyNumberFormat="1" applyBorder="1" applyAlignment="1">
      <alignment/>
    </xf>
    <xf numFmtId="190" fontId="0" fillId="0" borderId="0" xfId="0" applyNumberFormat="1" applyBorder="1" applyAlignment="1">
      <alignment horizontal="center"/>
    </xf>
    <xf numFmtId="190" fontId="0" fillId="0" borderId="0" xfId="0" applyNumberFormat="1" applyBorder="1" applyAlignment="1">
      <alignment/>
    </xf>
    <xf numFmtId="190" fontId="0" fillId="0" borderId="0" xfId="0" applyNumberFormat="1" applyFont="1" applyBorder="1" applyAlignment="1">
      <alignment/>
    </xf>
    <xf numFmtId="190" fontId="4" fillId="0" borderId="0" xfId="0" applyNumberFormat="1" applyFont="1" applyBorder="1" applyAlignment="1">
      <alignment horizontal="center" vertical="top" wrapText="1"/>
    </xf>
    <xf numFmtId="190" fontId="3" fillId="0" borderId="0" xfId="0" applyNumberFormat="1" applyFont="1" applyBorder="1" applyAlignment="1">
      <alignment horizontal="center" vertical="top" wrapText="1"/>
    </xf>
    <xf numFmtId="190" fontId="0" fillId="0" borderId="0" xfId="0" applyNumberFormat="1" applyAlignment="1">
      <alignment/>
    </xf>
    <xf numFmtId="0" fontId="7" fillId="0" borderId="12" xfId="0" applyFont="1" applyBorder="1" applyAlignment="1">
      <alignment horizontal="justify" vertical="center" wrapText="1"/>
    </xf>
    <xf numFmtId="0" fontId="7" fillId="0" borderId="12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center" vertical="center"/>
    </xf>
    <xf numFmtId="190" fontId="6" fillId="0" borderId="12" xfId="62" applyNumberFormat="1" applyFont="1" applyBorder="1" applyAlignment="1">
      <alignment horizontal="left" vertical="top" wrapText="1"/>
    </xf>
    <xf numFmtId="0" fontId="6" fillId="0" borderId="12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justify" vertical="center" wrapText="1"/>
    </xf>
    <xf numFmtId="1" fontId="11" fillId="30" borderId="13" xfId="0" applyNumberFormat="1" applyFont="1" applyFill="1" applyBorder="1" applyAlignment="1" applyProtection="1">
      <alignment horizontal="center" vertical="center" shrinkToFit="1"/>
      <protection locked="0"/>
    </xf>
    <xf numFmtId="2" fontId="5" fillId="0" borderId="12" xfId="0" applyNumberFormat="1" applyFont="1" applyBorder="1" applyAlignment="1" applyProtection="1">
      <alignment horizontal="center" vertical="center"/>
      <protection locked="0"/>
    </xf>
    <xf numFmtId="49" fontId="11" fillId="30" borderId="13" xfId="0" applyNumberFormat="1" applyFont="1" applyFill="1" applyBorder="1" applyAlignment="1" applyProtection="1">
      <alignment horizontal="center" vertical="center" shrinkToFit="1"/>
      <protection locked="0"/>
    </xf>
    <xf numFmtId="49" fontId="11" fillId="30" borderId="13" xfId="54" applyNumberFormat="1" applyFont="1" applyFill="1" applyBorder="1" applyAlignment="1" applyProtection="1">
      <alignment horizontal="center" vertical="center" shrinkToFit="1"/>
      <protection locked="0"/>
    </xf>
    <xf numFmtId="49" fontId="12" fillId="30" borderId="13" xfId="0" applyNumberFormat="1" applyFont="1" applyFill="1" applyBorder="1" applyAlignment="1" applyProtection="1">
      <alignment horizontal="center" vertical="center" shrinkToFit="1"/>
      <protection locked="0"/>
    </xf>
    <xf numFmtId="49" fontId="12" fillId="30" borderId="13" xfId="54" applyNumberFormat="1" applyFont="1" applyFill="1" applyBorder="1" applyAlignment="1" applyProtection="1">
      <alignment horizontal="center" vertical="center" shrinkToFit="1"/>
      <protection locked="0"/>
    </xf>
    <xf numFmtId="190" fontId="7" fillId="0" borderId="12" xfId="62" applyNumberFormat="1" applyFont="1" applyBorder="1" applyAlignment="1">
      <alignment horizontal="center" vertical="center" wrapText="1"/>
    </xf>
    <xf numFmtId="190" fontId="7" fillId="0" borderId="12" xfId="0" applyNumberFormat="1" applyFont="1" applyBorder="1" applyAlignment="1">
      <alignment horizontal="center" vertical="center" wrapText="1"/>
    </xf>
    <xf numFmtId="190" fontId="6" fillId="0" borderId="12" xfId="62" applyNumberFormat="1" applyFont="1" applyBorder="1" applyAlignment="1">
      <alignment horizontal="center" vertical="center" wrapText="1"/>
    </xf>
    <xf numFmtId="190" fontId="6" fillId="0" borderId="12" xfId="0" applyNumberFormat="1" applyFont="1" applyBorder="1" applyAlignment="1">
      <alignment horizontal="center" vertical="center" wrapText="1"/>
    </xf>
    <xf numFmtId="0" fontId="7" fillId="34" borderId="12" xfId="0" applyFont="1" applyFill="1" applyBorder="1" applyAlignment="1">
      <alignment horizontal="justify" vertical="center" wrapText="1"/>
    </xf>
    <xf numFmtId="190" fontId="0" fillId="0" borderId="0" xfId="0" applyNumberFormat="1" applyBorder="1" applyAlignment="1">
      <alignment horizontal="left" indent="1"/>
    </xf>
    <xf numFmtId="49" fontId="13" fillId="0" borderId="1" xfId="33" applyNumberFormat="1" applyFont="1" applyAlignment="1" applyProtection="1">
      <alignment vertical="center" wrapText="1"/>
      <protection/>
    </xf>
    <xf numFmtId="49" fontId="12" fillId="30" borderId="14" xfId="54" applyNumberFormat="1" applyFont="1" applyFill="1" applyBorder="1" applyAlignment="1" applyProtection="1">
      <alignment horizontal="center" vertical="center" shrinkToFit="1"/>
      <protection locked="0"/>
    </xf>
    <xf numFmtId="0" fontId="7" fillId="34" borderId="12" xfId="0" applyFont="1" applyFill="1" applyBorder="1" applyAlignment="1">
      <alignment horizontal="left" vertical="center" wrapText="1"/>
    </xf>
    <xf numFmtId="49" fontId="11" fillId="30" borderId="15" xfId="54" applyNumberFormat="1" applyFont="1" applyFill="1" applyBorder="1" applyAlignment="1" applyProtection="1">
      <alignment horizontal="center" vertical="center" shrinkToFit="1"/>
      <protection locked="0"/>
    </xf>
    <xf numFmtId="49" fontId="13" fillId="0" borderId="12" xfId="33" applyNumberFormat="1" applyFont="1" applyBorder="1" applyAlignment="1" applyProtection="1">
      <alignment vertical="center" wrapText="1"/>
      <protection/>
    </xf>
    <xf numFmtId="49" fontId="11" fillId="30" borderId="13" xfId="54" applyNumberFormat="1" applyFont="1" applyFill="1" applyBorder="1" applyAlignment="1" applyProtection="1">
      <alignment horizontal="center" vertical="center" shrinkToFit="1"/>
      <protection locked="0"/>
    </xf>
    <xf numFmtId="49" fontId="12" fillId="30" borderId="14" xfId="54" applyNumberFormat="1" applyFont="1" applyFill="1" applyBorder="1" applyAlignment="1" applyProtection="1">
      <alignment horizontal="center" vertical="center" shrinkToFit="1"/>
      <protection locked="0"/>
    </xf>
    <xf numFmtId="0" fontId="6" fillId="34" borderId="12" xfId="0" applyFont="1" applyFill="1" applyBorder="1" applyAlignment="1">
      <alignment horizontal="justify" vertical="center" wrapText="1"/>
    </xf>
    <xf numFmtId="49" fontId="11" fillId="30" borderId="14" xfId="54" applyNumberFormat="1" applyFont="1" applyFill="1" applyBorder="1" applyAlignment="1" applyProtection="1">
      <alignment horizontal="center" vertical="center" shrinkToFit="1"/>
      <protection locked="0"/>
    </xf>
    <xf numFmtId="204" fontId="7" fillId="34" borderId="12" xfId="0" applyNumberFormat="1" applyFont="1" applyFill="1" applyBorder="1" applyAlignment="1">
      <alignment horizontal="justify" vertical="center" wrapText="1"/>
    </xf>
    <xf numFmtId="0" fontId="7" fillId="34" borderId="16" xfId="0" applyFont="1" applyFill="1" applyBorder="1" applyAlignment="1">
      <alignment horizontal="justify" vertical="center" wrapText="1"/>
    </xf>
    <xf numFmtId="0" fontId="7" fillId="0" borderId="12" xfId="0" applyNumberFormat="1" applyFont="1" applyBorder="1" applyAlignment="1">
      <alignment horizontal="justify" vertical="center" wrapText="1"/>
    </xf>
    <xf numFmtId="49" fontId="11" fillId="30" borderId="0" xfId="54" applyNumberFormat="1" applyFont="1" applyFill="1" applyBorder="1" applyAlignment="1" applyProtection="1">
      <alignment horizontal="center" vertical="center" shrinkToFit="1"/>
      <protection locked="0"/>
    </xf>
    <xf numFmtId="4" fontId="6" fillId="0" borderId="12" xfId="0" applyNumberFormat="1" applyFont="1" applyBorder="1" applyAlignment="1">
      <alignment horizontal="center" vertical="center" wrapText="1"/>
    </xf>
    <xf numFmtId="4" fontId="6" fillId="0" borderId="17" xfId="0" applyNumberFormat="1" applyFont="1" applyBorder="1" applyAlignment="1">
      <alignment horizontal="center" vertical="top" wrapText="1"/>
    </xf>
    <xf numFmtId="4" fontId="7" fillId="34" borderId="12" xfId="0" applyNumberFormat="1" applyFont="1" applyFill="1" applyBorder="1" applyAlignment="1">
      <alignment horizontal="center" vertical="center" wrapText="1"/>
    </xf>
    <xf numFmtId="4" fontId="7" fillId="34" borderId="17" xfId="0" applyNumberFormat="1" applyFont="1" applyFill="1" applyBorder="1" applyAlignment="1">
      <alignment horizontal="center" vertical="center" wrapText="1"/>
    </xf>
    <xf numFmtId="4" fontId="6" fillId="34" borderId="12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0" fontId="5" fillId="0" borderId="0" xfId="0" applyFont="1" applyAlignment="1">
      <alignment horizontal="right"/>
    </xf>
    <xf numFmtId="0" fontId="7" fillId="0" borderId="0" xfId="0" applyFont="1" applyAlignment="1">
      <alignment horizontal="right" vertical="center" wrapText="1"/>
    </xf>
    <xf numFmtId="0" fontId="7" fillId="0" borderId="0" xfId="0" applyFont="1" applyAlignment="1">
      <alignment horizontal="right"/>
    </xf>
    <xf numFmtId="190" fontId="0" fillId="0" borderId="0" xfId="0" applyNumberFormat="1" applyBorder="1" applyAlignment="1">
      <alignment/>
    </xf>
    <xf numFmtId="0" fontId="4" fillId="0" borderId="18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190" fontId="0" fillId="0" borderId="0" xfId="0" applyNumberFormat="1" applyBorder="1" applyAlignment="1">
      <alignment horizontal="left" inden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29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97"/>
  <sheetViews>
    <sheetView tabSelected="1" zoomScalePageLayoutView="0" workbookViewId="0" topLeftCell="A1">
      <selection activeCell="F10" sqref="F10"/>
    </sheetView>
  </sheetViews>
  <sheetFormatPr defaultColWidth="9.140625" defaultRowHeight="12.75"/>
  <cols>
    <col min="1" max="1" width="15.421875" style="0" customWidth="1"/>
    <col min="2" max="2" width="38.00390625" style="0" customWidth="1"/>
    <col min="3" max="4" width="12.28125" style="0" customWidth="1"/>
    <col min="5" max="5" width="6.28125" style="0" customWidth="1"/>
    <col min="11" max="11" width="10.140625" style="0" bestFit="1" customWidth="1"/>
  </cols>
  <sheetData>
    <row r="1" spans="1:5" ht="18.75" customHeight="1">
      <c r="A1" s="8"/>
      <c r="B1" s="58" t="s">
        <v>68</v>
      </c>
      <c r="C1" s="58"/>
      <c r="D1" s="59"/>
      <c r="E1" s="9"/>
    </row>
    <row r="2" spans="1:5" ht="18.75" customHeight="1">
      <c r="A2" s="8"/>
      <c r="B2" s="58" t="s">
        <v>26</v>
      </c>
      <c r="C2" s="58"/>
      <c r="D2" s="59"/>
      <c r="E2" s="9"/>
    </row>
    <row r="3" spans="1:5" ht="19.5" customHeight="1">
      <c r="A3" s="8"/>
      <c r="B3" s="60" t="s">
        <v>145</v>
      </c>
      <c r="C3" s="60"/>
      <c r="D3" s="61"/>
      <c r="E3" s="13"/>
    </row>
    <row r="4" spans="1:5" ht="12.75">
      <c r="A4" s="8"/>
      <c r="B4" s="10" t="s">
        <v>107</v>
      </c>
      <c r="C4" s="10"/>
      <c r="D4" s="8"/>
      <c r="E4" s="8"/>
    </row>
    <row r="5" spans="1:5" ht="12.75">
      <c r="A5" s="8"/>
      <c r="B5" s="10" t="s">
        <v>36</v>
      </c>
      <c r="C5" s="10"/>
      <c r="D5" s="8"/>
      <c r="E5" s="8"/>
    </row>
    <row r="6" spans="1:5" ht="12.75">
      <c r="A6" s="8"/>
      <c r="B6" s="10" t="s">
        <v>67</v>
      </c>
      <c r="C6" s="10"/>
      <c r="D6" s="8"/>
      <c r="E6" s="8"/>
    </row>
    <row r="7" spans="1:5" ht="12.75">
      <c r="A7" s="8"/>
      <c r="B7" s="8"/>
      <c r="C7" s="8"/>
      <c r="D7" s="8" t="s">
        <v>3</v>
      </c>
      <c r="E7" s="8"/>
    </row>
    <row r="8" spans="1:12" ht="24" customHeight="1">
      <c r="A8" s="11" t="s">
        <v>1</v>
      </c>
      <c r="B8" s="11" t="s">
        <v>2</v>
      </c>
      <c r="C8" s="24" t="s">
        <v>108</v>
      </c>
      <c r="D8" s="24" t="s">
        <v>109</v>
      </c>
      <c r="E8" s="24" t="s">
        <v>75</v>
      </c>
      <c r="F8" s="1"/>
      <c r="G8" s="1"/>
      <c r="H8" s="1"/>
      <c r="I8" s="1"/>
      <c r="J8" s="1"/>
      <c r="K8" s="1"/>
      <c r="L8" s="1"/>
    </row>
    <row r="9" spans="1:12" ht="12" customHeight="1">
      <c r="A9" s="28">
        <v>10000000000000000</v>
      </c>
      <c r="B9" s="12" t="s">
        <v>27</v>
      </c>
      <c r="C9" s="53">
        <f>C10+C21+C26+C37+C46+C50+C52+C54</f>
        <v>53924295.65</v>
      </c>
      <c r="D9" s="53">
        <f>D10+D21+D26+D37+D46+D50+D52+D54</f>
        <v>52292466.839999996</v>
      </c>
      <c r="E9" s="14">
        <f>D9/C9%</f>
        <v>96.9738523418247</v>
      </c>
      <c r="F9" s="15"/>
      <c r="G9" s="15"/>
      <c r="H9" s="15"/>
      <c r="I9" s="15"/>
      <c r="J9" s="15"/>
      <c r="K9" s="1"/>
      <c r="L9" s="1"/>
    </row>
    <row r="10" spans="1:12" ht="12" customHeight="1">
      <c r="A10" s="28">
        <v>10100000000000000</v>
      </c>
      <c r="B10" s="12" t="s">
        <v>29</v>
      </c>
      <c r="C10" s="54">
        <f>C11+C12+C13+C14+C15+C16+C17+C18+C19+C20</f>
        <v>15099000</v>
      </c>
      <c r="D10" s="54">
        <f>D11+D12+D13+D14+D15+D16+D17+D18+D19+D20</f>
        <v>15236432.34</v>
      </c>
      <c r="E10" s="14">
        <f>D10/C10%</f>
        <v>100.9102082257103</v>
      </c>
      <c r="F10" s="15"/>
      <c r="G10" s="15"/>
      <c r="H10" s="15"/>
      <c r="I10" s="15"/>
      <c r="J10" s="15"/>
      <c r="K10" s="1"/>
      <c r="L10" s="1"/>
    </row>
    <row r="11" spans="1:12" ht="73.5" customHeight="1">
      <c r="A11" s="30" t="s">
        <v>37</v>
      </c>
      <c r="B11" s="23" t="s">
        <v>5</v>
      </c>
      <c r="C11" s="55">
        <v>15099000</v>
      </c>
      <c r="D11" s="55">
        <v>14467324.35</v>
      </c>
      <c r="E11" s="34">
        <f>D11/C11%</f>
        <v>95.81644049274786</v>
      </c>
      <c r="F11" s="15"/>
      <c r="G11" s="15"/>
      <c r="H11" s="15"/>
      <c r="I11" s="15"/>
      <c r="J11" s="15"/>
      <c r="K11" s="1"/>
      <c r="L11" s="1"/>
    </row>
    <row r="12" spans="1:12" ht="81" customHeight="1">
      <c r="A12" s="31" t="s">
        <v>38</v>
      </c>
      <c r="B12" s="23" t="s">
        <v>6</v>
      </c>
      <c r="C12" s="55">
        <v>0</v>
      </c>
      <c r="D12" s="55">
        <v>105022.65</v>
      </c>
      <c r="E12" s="34">
        <v>0</v>
      </c>
      <c r="F12" s="15"/>
      <c r="G12" s="15"/>
      <c r="H12" s="15"/>
      <c r="I12" s="15"/>
      <c r="J12" s="15"/>
      <c r="K12" s="1"/>
      <c r="L12" s="1"/>
    </row>
    <row r="13" spans="1:12" ht="56.25" customHeight="1">
      <c r="A13" s="30" t="s">
        <v>76</v>
      </c>
      <c r="B13" s="23" t="s">
        <v>7</v>
      </c>
      <c r="C13" s="55">
        <v>0</v>
      </c>
      <c r="D13" s="55">
        <v>27057.09</v>
      </c>
      <c r="E13" s="34">
        <v>0</v>
      </c>
      <c r="F13" s="15"/>
      <c r="G13" s="15"/>
      <c r="H13" s="15"/>
      <c r="I13" s="15"/>
      <c r="J13" s="15"/>
      <c r="K13" s="1"/>
      <c r="L13" s="1"/>
    </row>
    <row r="14" spans="1:12" ht="84" customHeight="1">
      <c r="A14" s="30" t="s">
        <v>83</v>
      </c>
      <c r="B14" s="42" t="s">
        <v>8</v>
      </c>
      <c r="C14" s="55">
        <v>0</v>
      </c>
      <c r="D14" s="55">
        <v>192205.17</v>
      </c>
      <c r="E14" s="34">
        <v>0</v>
      </c>
      <c r="F14" s="15"/>
      <c r="G14" s="15"/>
      <c r="H14" s="15"/>
      <c r="I14" s="15"/>
      <c r="J14" s="15"/>
      <c r="K14" s="1"/>
      <c r="L14" s="1"/>
    </row>
    <row r="15" spans="1:12" ht="111.75" customHeight="1">
      <c r="A15" s="31" t="s">
        <v>66</v>
      </c>
      <c r="B15" s="23" t="s">
        <v>9</v>
      </c>
      <c r="C15" s="55">
        <v>0</v>
      </c>
      <c r="D15" s="55">
        <v>1831.8</v>
      </c>
      <c r="E15" s="34">
        <v>0</v>
      </c>
      <c r="F15" s="15"/>
      <c r="G15" s="15"/>
      <c r="H15" s="15"/>
      <c r="I15" s="15"/>
      <c r="J15" s="15"/>
      <c r="K15" s="1"/>
      <c r="L15" s="1"/>
    </row>
    <row r="16" spans="1:12" ht="102" customHeight="1">
      <c r="A16" s="31" t="s">
        <v>40</v>
      </c>
      <c r="B16" s="23" t="s">
        <v>8</v>
      </c>
      <c r="C16" s="55">
        <v>0</v>
      </c>
      <c r="D16" s="55">
        <v>50</v>
      </c>
      <c r="E16" s="35">
        <v>0</v>
      </c>
      <c r="F16" s="15"/>
      <c r="G16" s="15"/>
      <c r="H16" s="15"/>
      <c r="I16" s="15"/>
      <c r="J16" s="15"/>
      <c r="K16" s="1"/>
      <c r="L16" s="1"/>
    </row>
    <row r="17" spans="1:12" ht="50.25" customHeight="1">
      <c r="A17" s="31" t="s">
        <v>41</v>
      </c>
      <c r="B17" s="23" t="s">
        <v>10</v>
      </c>
      <c r="C17" s="55">
        <v>0</v>
      </c>
      <c r="D17" s="55">
        <v>147819.51</v>
      </c>
      <c r="E17" s="35">
        <v>0</v>
      </c>
      <c r="F17" s="15"/>
      <c r="G17" s="15"/>
      <c r="H17" s="15"/>
      <c r="I17" s="15"/>
      <c r="J17" s="15"/>
      <c r="K17" s="1"/>
      <c r="L17" s="1"/>
    </row>
    <row r="18" spans="1:12" ht="51" customHeight="1">
      <c r="A18" s="31" t="s">
        <v>42</v>
      </c>
      <c r="B18" s="23" t="s">
        <v>11</v>
      </c>
      <c r="C18" s="55">
        <v>0</v>
      </c>
      <c r="D18" s="55">
        <v>393.09</v>
      </c>
      <c r="E18" s="35">
        <v>0</v>
      </c>
      <c r="F18" s="15"/>
      <c r="G18" s="15"/>
      <c r="H18" s="15"/>
      <c r="I18" s="15"/>
      <c r="J18" s="15"/>
      <c r="K18" s="1"/>
      <c r="L18" s="1"/>
    </row>
    <row r="19" spans="1:12" ht="43.5" customHeight="1">
      <c r="A19" s="31" t="s">
        <v>39</v>
      </c>
      <c r="B19" s="23" t="s">
        <v>10</v>
      </c>
      <c r="C19" s="55">
        <v>0</v>
      </c>
      <c r="D19" s="55">
        <v>340.68</v>
      </c>
      <c r="E19" s="34">
        <v>0</v>
      </c>
      <c r="F19" s="15"/>
      <c r="G19" s="15"/>
      <c r="H19" s="15"/>
      <c r="I19" s="15"/>
      <c r="J19" s="15"/>
      <c r="K19" s="1"/>
      <c r="L19" s="1"/>
    </row>
    <row r="20" spans="1:12" ht="43.5" customHeight="1">
      <c r="A20" s="43" t="s">
        <v>84</v>
      </c>
      <c r="B20" s="44" t="s">
        <v>85</v>
      </c>
      <c r="C20" s="55">
        <v>0</v>
      </c>
      <c r="D20" s="56">
        <v>294388</v>
      </c>
      <c r="E20" s="34">
        <v>0</v>
      </c>
      <c r="F20" s="15"/>
      <c r="G20" s="15"/>
      <c r="H20" s="15"/>
      <c r="I20" s="15"/>
      <c r="J20" s="15"/>
      <c r="K20" s="1"/>
      <c r="L20" s="1"/>
    </row>
    <row r="21" spans="1:12" ht="30.75" customHeight="1">
      <c r="A21" s="30" t="s">
        <v>43</v>
      </c>
      <c r="B21" s="12" t="s">
        <v>28</v>
      </c>
      <c r="C21" s="57">
        <f>C22+C23+C24+C25</f>
        <v>1910482</v>
      </c>
      <c r="D21" s="57">
        <f>D22+D23+D24+D25</f>
        <v>1929717.5299999998</v>
      </c>
      <c r="E21" s="36">
        <f>D21/C21%</f>
        <v>101.00684172894589</v>
      </c>
      <c r="F21" s="15"/>
      <c r="G21" s="15"/>
      <c r="H21" s="15"/>
      <c r="I21" s="15"/>
      <c r="J21" s="15"/>
      <c r="K21" s="1"/>
      <c r="L21" s="1"/>
    </row>
    <row r="22" spans="1:12" ht="60.75" customHeight="1">
      <c r="A22" s="30" t="s">
        <v>86</v>
      </c>
      <c r="B22" s="42" t="s">
        <v>87</v>
      </c>
      <c r="C22" s="55">
        <v>620907</v>
      </c>
      <c r="D22" s="56">
        <v>890058.57</v>
      </c>
      <c r="E22" s="34">
        <f>D22/C22%</f>
        <v>143.34812943001126</v>
      </c>
      <c r="F22" s="15"/>
      <c r="G22" s="15"/>
      <c r="H22" s="15"/>
      <c r="I22" s="15"/>
      <c r="J22" s="15"/>
      <c r="K22" s="1"/>
      <c r="L22" s="1"/>
    </row>
    <row r="23" spans="1:12" ht="60" customHeight="1">
      <c r="A23" s="30" t="s">
        <v>88</v>
      </c>
      <c r="B23" s="42" t="s">
        <v>89</v>
      </c>
      <c r="C23" s="55">
        <v>9552</v>
      </c>
      <c r="D23" s="55">
        <v>6366.33</v>
      </c>
      <c r="E23" s="34">
        <f>D23/C23%</f>
        <v>66.64918341708542</v>
      </c>
      <c r="F23" s="15"/>
      <c r="G23" s="15"/>
      <c r="H23" s="15"/>
      <c r="I23" s="15"/>
      <c r="J23" s="15"/>
      <c r="K23" s="1"/>
      <c r="L23" s="1"/>
    </row>
    <row r="24" spans="1:12" ht="63.75" customHeight="1">
      <c r="A24" s="30" t="s">
        <v>90</v>
      </c>
      <c r="B24" s="42" t="s">
        <v>91</v>
      </c>
      <c r="C24" s="55">
        <v>1280023</v>
      </c>
      <c r="D24" s="55">
        <v>1197378.88</v>
      </c>
      <c r="E24" s="34">
        <f>D24/C24%</f>
        <v>93.54354413944124</v>
      </c>
      <c r="F24" s="15"/>
      <c r="G24" s="15"/>
      <c r="H24" s="15"/>
      <c r="I24" s="15"/>
      <c r="J24" s="15"/>
      <c r="K24" s="1"/>
      <c r="L24" s="1"/>
    </row>
    <row r="25" spans="1:12" ht="63" customHeight="1">
      <c r="A25" s="30" t="s">
        <v>92</v>
      </c>
      <c r="B25" s="42" t="s">
        <v>93</v>
      </c>
      <c r="C25" s="55">
        <v>0</v>
      </c>
      <c r="D25" s="55">
        <v>-164086.25</v>
      </c>
      <c r="E25" s="35">
        <v>0</v>
      </c>
      <c r="F25" s="15"/>
      <c r="G25" s="15"/>
      <c r="H25" s="15"/>
      <c r="I25" s="15"/>
      <c r="J25" s="15"/>
      <c r="K25" s="1"/>
      <c r="L25" s="1"/>
    </row>
    <row r="26" spans="1:12" ht="15" customHeight="1">
      <c r="A26" s="32" t="s">
        <v>44</v>
      </c>
      <c r="B26" s="26" t="s">
        <v>30</v>
      </c>
      <c r="C26" s="57">
        <f>C27+C28+C29+C32+C33+C34+C35+C36</f>
        <v>11253103</v>
      </c>
      <c r="D26" s="57">
        <f>D27+D28+D29+D32+D33+D34+D35+D36</f>
        <v>11638344.63</v>
      </c>
      <c r="E26" s="36">
        <f>D26/C26%</f>
        <v>103.42342578753612</v>
      </c>
      <c r="F26" s="16"/>
      <c r="G26" s="16"/>
      <c r="H26" s="16"/>
      <c r="I26" s="16"/>
      <c r="J26" s="16"/>
      <c r="K26" s="4"/>
      <c r="L26" s="1"/>
    </row>
    <row r="27" spans="1:12" ht="35.25" customHeight="1">
      <c r="A27" s="31" t="s">
        <v>45</v>
      </c>
      <c r="B27" s="23" t="s">
        <v>12</v>
      </c>
      <c r="C27" s="55">
        <v>6667040</v>
      </c>
      <c r="D27" s="55">
        <v>7045237.89</v>
      </c>
      <c r="E27" s="34">
        <v>0</v>
      </c>
      <c r="F27" s="15"/>
      <c r="G27" s="15"/>
      <c r="H27" s="15"/>
      <c r="I27" s="15"/>
      <c r="J27" s="15"/>
      <c r="K27" s="1"/>
      <c r="L27" s="1"/>
    </row>
    <row r="28" spans="1:12" ht="37.5" customHeight="1">
      <c r="A28" s="31" t="s">
        <v>46</v>
      </c>
      <c r="B28" s="23" t="s">
        <v>13</v>
      </c>
      <c r="C28" s="55">
        <v>0</v>
      </c>
      <c r="D28" s="55">
        <v>72853.95</v>
      </c>
      <c r="E28" s="34">
        <v>0</v>
      </c>
      <c r="F28" s="15"/>
      <c r="G28" s="15"/>
      <c r="H28" s="15"/>
      <c r="I28" s="15"/>
      <c r="J28" s="15"/>
      <c r="K28" s="1"/>
      <c r="L28" s="1"/>
    </row>
    <row r="29" spans="1:12" ht="36.75" customHeight="1">
      <c r="A29" s="31" t="s">
        <v>47</v>
      </c>
      <c r="B29" s="23" t="s">
        <v>14</v>
      </c>
      <c r="C29" s="55">
        <v>0</v>
      </c>
      <c r="D29" s="55">
        <v>5350.43</v>
      </c>
      <c r="E29" s="34">
        <v>0</v>
      </c>
      <c r="F29" s="17"/>
      <c r="G29" s="17"/>
      <c r="H29" s="17"/>
      <c r="I29" s="17"/>
      <c r="J29" s="17"/>
      <c r="K29" s="5"/>
      <c r="L29" s="1"/>
    </row>
    <row r="30" spans="1:12" ht="32.25" customHeight="1" hidden="1" thickBot="1">
      <c r="A30" s="31" t="s">
        <v>47</v>
      </c>
      <c r="B30" s="23" t="s">
        <v>14</v>
      </c>
      <c r="C30" s="55">
        <v>1888914</v>
      </c>
      <c r="D30" s="55">
        <v>2149236.58</v>
      </c>
      <c r="E30" s="34">
        <v>0</v>
      </c>
      <c r="F30" s="62"/>
      <c r="G30" s="62"/>
      <c r="H30" s="62"/>
      <c r="I30" s="62"/>
      <c r="J30" s="62"/>
      <c r="K30" s="5"/>
      <c r="L30" s="1"/>
    </row>
    <row r="31" spans="1:12" ht="32.25" customHeight="1" hidden="1" thickBot="1">
      <c r="A31" s="31" t="s">
        <v>47</v>
      </c>
      <c r="B31" s="23" t="s">
        <v>4</v>
      </c>
      <c r="C31" s="55"/>
      <c r="D31" s="55"/>
      <c r="E31" s="34">
        <v>0</v>
      </c>
      <c r="F31" s="17"/>
      <c r="G31" s="17"/>
      <c r="H31" s="17"/>
      <c r="I31" s="17"/>
      <c r="J31" s="17"/>
      <c r="K31" s="5"/>
      <c r="L31" s="1"/>
    </row>
    <row r="32" spans="1:12" ht="36.75" customHeight="1">
      <c r="A32" s="31" t="s">
        <v>48</v>
      </c>
      <c r="B32" s="23" t="s">
        <v>14</v>
      </c>
      <c r="C32" s="55">
        <v>4586063</v>
      </c>
      <c r="D32" s="55">
        <v>4452775.3</v>
      </c>
      <c r="E32" s="35">
        <f>D32/C32%</f>
        <v>97.0936356521923</v>
      </c>
      <c r="F32" s="62"/>
      <c r="G32" s="62"/>
      <c r="H32" s="62"/>
      <c r="I32" s="62"/>
      <c r="J32" s="62"/>
      <c r="K32" s="3"/>
      <c r="L32" s="1"/>
    </row>
    <row r="33" spans="1:12" ht="49.5" customHeight="1">
      <c r="A33" s="31" t="s">
        <v>49</v>
      </c>
      <c r="B33" s="23" t="s">
        <v>15</v>
      </c>
      <c r="C33" s="55">
        <v>0</v>
      </c>
      <c r="D33" s="55">
        <v>49634.16</v>
      </c>
      <c r="E33" s="35">
        <v>0</v>
      </c>
      <c r="F33" s="65"/>
      <c r="G33" s="65"/>
      <c r="H33" s="65"/>
      <c r="I33" s="65"/>
      <c r="J33" s="65"/>
      <c r="K33" s="5"/>
      <c r="L33" s="1"/>
    </row>
    <row r="34" spans="1:12" ht="36.75" customHeight="1">
      <c r="A34" s="31" t="s">
        <v>80</v>
      </c>
      <c r="B34" s="40" t="s">
        <v>81</v>
      </c>
      <c r="C34" s="55">
        <v>0</v>
      </c>
      <c r="D34" s="55">
        <v>1100</v>
      </c>
      <c r="E34" s="35">
        <v>0</v>
      </c>
      <c r="F34" s="39"/>
      <c r="G34" s="39"/>
      <c r="H34" s="39"/>
      <c r="I34" s="39"/>
      <c r="J34" s="39"/>
      <c r="K34" s="5"/>
      <c r="L34" s="1"/>
    </row>
    <row r="35" spans="1:12" ht="25.5" customHeight="1">
      <c r="A35" s="31" t="s">
        <v>50</v>
      </c>
      <c r="B35" s="22" t="s">
        <v>16</v>
      </c>
      <c r="C35" s="55">
        <v>0</v>
      </c>
      <c r="D35" s="55">
        <v>2097.43</v>
      </c>
      <c r="E35" s="35">
        <v>0</v>
      </c>
      <c r="F35" s="17"/>
      <c r="G35" s="17"/>
      <c r="H35" s="17"/>
      <c r="I35" s="17"/>
      <c r="J35" s="17"/>
      <c r="K35" s="5"/>
      <c r="L35" s="1"/>
    </row>
    <row r="36" spans="1:12" ht="42" customHeight="1">
      <c r="A36" s="31" t="s">
        <v>110</v>
      </c>
      <c r="B36" s="38" t="s">
        <v>111</v>
      </c>
      <c r="C36" s="55">
        <v>0</v>
      </c>
      <c r="D36" s="55">
        <v>9295.47</v>
      </c>
      <c r="E36" s="35">
        <v>0</v>
      </c>
      <c r="F36" s="17"/>
      <c r="G36" s="17"/>
      <c r="H36" s="17"/>
      <c r="I36" s="17"/>
      <c r="J36" s="17"/>
      <c r="K36" s="5"/>
      <c r="L36" s="1"/>
    </row>
    <row r="37" spans="1:12" ht="16.5" customHeight="1">
      <c r="A37" s="33" t="s">
        <v>51</v>
      </c>
      <c r="B37" s="26" t="s">
        <v>31</v>
      </c>
      <c r="C37" s="57">
        <f>C38+C39+C40+C41+C42+C43+C44+C45</f>
        <v>22683780</v>
      </c>
      <c r="D37" s="57">
        <f>D38+D39+D40+D41+D42+D43+D44+D45</f>
        <v>20157269.76</v>
      </c>
      <c r="E37" s="36">
        <f>D37/C37%</f>
        <v>88.8620404535752</v>
      </c>
      <c r="F37" s="17"/>
      <c r="G37" s="17"/>
      <c r="H37" s="17"/>
      <c r="I37" s="17"/>
      <c r="J37" s="17"/>
      <c r="K37" s="2"/>
      <c r="L37" s="1"/>
    </row>
    <row r="38" spans="1:12" ht="33.75" customHeight="1">
      <c r="A38" s="31" t="s">
        <v>52</v>
      </c>
      <c r="B38" s="22" t="s">
        <v>17</v>
      </c>
      <c r="C38" s="55">
        <v>3498130</v>
      </c>
      <c r="D38" s="55">
        <v>5041865.39</v>
      </c>
      <c r="E38" s="35">
        <f>D38/C38%</f>
        <v>144.13030361936234</v>
      </c>
      <c r="F38" s="18"/>
      <c r="G38" s="18"/>
      <c r="H38" s="18"/>
      <c r="I38" s="18"/>
      <c r="J38" s="18"/>
      <c r="K38" s="5"/>
      <c r="L38" s="1"/>
    </row>
    <row r="39" spans="1:12" ht="45.75" customHeight="1">
      <c r="A39" s="31" t="s">
        <v>53</v>
      </c>
      <c r="B39" s="22" t="s">
        <v>18</v>
      </c>
      <c r="C39" s="55">
        <v>0</v>
      </c>
      <c r="D39" s="55">
        <v>188193.36</v>
      </c>
      <c r="E39" s="35">
        <v>0</v>
      </c>
      <c r="F39" s="18"/>
      <c r="G39" s="18"/>
      <c r="H39" s="18"/>
      <c r="I39" s="18"/>
      <c r="J39" s="18"/>
      <c r="K39" s="5"/>
      <c r="L39" s="1"/>
    </row>
    <row r="40" spans="1:12" ht="39" customHeight="1">
      <c r="A40" s="31" t="s">
        <v>54</v>
      </c>
      <c r="B40" s="22" t="s">
        <v>19</v>
      </c>
      <c r="C40" s="55">
        <v>9685650</v>
      </c>
      <c r="D40" s="55">
        <v>7728628.44</v>
      </c>
      <c r="E40" s="35">
        <f>D40/C40%</f>
        <v>79.79462854841957</v>
      </c>
      <c r="F40" s="18"/>
      <c r="G40" s="18"/>
      <c r="H40" s="18"/>
      <c r="I40" s="18"/>
      <c r="J40" s="18"/>
      <c r="K40" s="5"/>
      <c r="L40" s="1"/>
    </row>
    <row r="41" spans="1:12" ht="45" customHeight="1">
      <c r="A41" s="31" t="s">
        <v>55</v>
      </c>
      <c r="B41" s="22" t="s">
        <v>20</v>
      </c>
      <c r="C41" s="55">
        <v>0</v>
      </c>
      <c r="D41" s="55">
        <v>96579.55</v>
      </c>
      <c r="E41" s="35">
        <v>0</v>
      </c>
      <c r="F41" s="18"/>
      <c r="G41" s="18"/>
      <c r="H41" s="18"/>
      <c r="I41" s="18"/>
      <c r="J41" s="18"/>
      <c r="K41" s="5"/>
      <c r="L41" s="1"/>
    </row>
    <row r="42" spans="1:12" ht="58.5" customHeight="1">
      <c r="A42" s="31" t="s">
        <v>56</v>
      </c>
      <c r="B42" s="22" t="s">
        <v>21</v>
      </c>
      <c r="C42" s="55">
        <v>0</v>
      </c>
      <c r="D42" s="55">
        <v>30636.5</v>
      </c>
      <c r="E42" s="35">
        <v>0</v>
      </c>
      <c r="F42" s="18"/>
      <c r="G42" s="18"/>
      <c r="H42" s="18"/>
      <c r="I42" s="18"/>
      <c r="J42" s="18"/>
      <c r="K42" s="5"/>
      <c r="L42" s="1"/>
    </row>
    <row r="43" spans="1:12" ht="36" customHeight="1">
      <c r="A43" s="31" t="s">
        <v>57</v>
      </c>
      <c r="B43" s="22" t="s">
        <v>22</v>
      </c>
      <c r="C43" s="55">
        <v>9500000</v>
      </c>
      <c r="D43" s="55">
        <v>6914966.48</v>
      </c>
      <c r="E43" s="35">
        <f>D43/C43%</f>
        <v>72.78912084210526</v>
      </c>
      <c r="F43" s="18"/>
      <c r="G43" s="18"/>
      <c r="H43" s="18"/>
      <c r="I43" s="18"/>
      <c r="J43" s="18"/>
      <c r="K43" s="5"/>
      <c r="L43" s="1"/>
    </row>
    <row r="44" spans="1:12" ht="56.25" customHeight="1">
      <c r="A44" s="31" t="s">
        <v>58</v>
      </c>
      <c r="B44" s="38" t="s">
        <v>23</v>
      </c>
      <c r="C44" s="55">
        <v>0</v>
      </c>
      <c r="D44" s="55">
        <v>154760.24</v>
      </c>
      <c r="E44" s="35">
        <v>0</v>
      </c>
      <c r="F44" s="18"/>
      <c r="G44" s="18"/>
      <c r="H44" s="18"/>
      <c r="I44" s="18"/>
      <c r="J44" s="18"/>
      <c r="K44" s="5"/>
      <c r="L44" s="1"/>
    </row>
    <row r="45" spans="1:12" ht="56.25" customHeight="1">
      <c r="A45" s="31" t="s">
        <v>112</v>
      </c>
      <c r="B45" s="38" t="s">
        <v>113</v>
      </c>
      <c r="C45" s="55">
        <v>0</v>
      </c>
      <c r="D45" s="55">
        <v>1639.8</v>
      </c>
      <c r="E45" s="35">
        <v>0</v>
      </c>
      <c r="F45" s="18"/>
      <c r="G45" s="18"/>
      <c r="H45" s="18"/>
      <c r="I45" s="18"/>
      <c r="J45" s="18"/>
      <c r="K45" s="5"/>
      <c r="L45" s="1"/>
    </row>
    <row r="46" spans="1:12" ht="34.5" customHeight="1">
      <c r="A46" s="33" t="s">
        <v>59</v>
      </c>
      <c r="B46" s="27" t="s">
        <v>32</v>
      </c>
      <c r="C46" s="57">
        <f>C47+C48+C49</f>
        <v>1897930.65</v>
      </c>
      <c r="D46" s="57">
        <f>D47+D48+D49</f>
        <v>1528265.2600000002</v>
      </c>
      <c r="E46" s="36">
        <f>D46/C46%</f>
        <v>80.52271351432152</v>
      </c>
      <c r="F46" s="18"/>
      <c r="G46" s="18"/>
      <c r="H46" s="18"/>
      <c r="I46" s="18"/>
      <c r="J46" s="18"/>
      <c r="K46" s="5"/>
      <c r="L46" s="1"/>
    </row>
    <row r="47" spans="1:12" ht="67.5" customHeight="1">
      <c r="A47" s="31" t="s">
        <v>60</v>
      </c>
      <c r="B47" s="22" t="s">
        <v>25</v>
      </c>
      <c r="C47" s="55">
        <v>1413600</v>
      </c>
      <c r="D47" s="55">
        <v>1225556.61</v>
      </c>
      <c r="E47" s="35">
        <f>D47/C47%</f>
        <v>86.69755305602717</v>
      </c>
      <c r="F47" s="18"/>
      <c r="G47" s="18"/>
      <c r="H47" s="18"/>
      <c r="I47" s="18"/>
      <c r="J47" s="18"/>
      <c r="K47" s="5"/>
      <c r="L47" s="1"/>
    </row>
    <row r="48" spans="1:12" ht="69.75" customHeight="1">
      <c r="A48" s="31" t="s">
        <v>69</v>
      </c>
      <c r="B48" s="38" t="s">
        <v>70</v>
      </c>
      <c r="C48" s="55">
        <v>87061</v>
      </c>
      <c r="D48" s="55">
        <v>0</v>
      </c>
      <c r="E48" s="35">
        <f>D48/C48%</f>
        <v>0</v>
      </c>
      <c r="F48" s="18"/>
      <c r="G48" s="18"/>
      <c r="H48" s="18"/>
      <c r="I48" s="18"/>
      <c r="J48" s="18"/>
      <c r="K48" s="5"/>
      <c r="L48" s="1"/>
    </row>
    <row r="49" spans="1:12" ht="69.75" customHeight="1">
      <c r="A49" s="31" t="s">
        <v>61</v>
      </c>
      <c r="B49" s="38" t="s">
        <v>77</v>
      </c>
      <c r="C49" s="55">
        <v>397269.65</v>
      </c>
      <c r="D49" s="55">
        <v>302708.65</v>
      </c>
      <c r="E49" s="35">
        <f>D49/C49%</f>
        <v>76.19727557843898</v>
      </c>
      <c r="F49" s="18"/>
      <c r="G49" s="18"/>
      <c r="H49" s="18"/>
      <c r="I49" s="18"/>
      <c r="J49" s="18"/>
      <c r="K49" s="5"/>
      <c r="L49" s="1"/>
    </row>
    <row r="50" spans="1:12" ht="32.25" customHeight="1">
      <c r="A50" s="46" t="s">
        <v>114</v>
      </c>
      <c r="B50" s="47" t="s">
        <v>115</v>
      </c>
      <c r="C50" s="57">
        <f>C51</f>
        <v>0</v>
      </c>
      <c r="D50" s="57">
        <f>D51</f>
        <v>41534.47</v>
      </c>
      <c r="E50" s="37">
        <v>0</v>
      </c>
      <c r="F50" s="18"/>
      <c r="G50" s="18"/>
      <c r="H50" s="18"/>
      <c r="I50" s="18"/>
      <c r="J50" s="18"/>
      <c r="K50" s="5"/>
      <c r="L50" s="1"/>
    </row>
    <row r="51" spans="1:12" ht="30" customHeight="1">
      <c r="A51" s="48" t="s">
        <v>116</v>
      </c>
      <c r="B51" s="38" t="s">
        <v>117</v>
      </c>
      <c r="C51" s="55">
        <v>0</v>
      </c>
      <c r="D51" s="55">
        <v>41534.47</v>
      </c>
      <c r="E51" s="35">
        <v>0</v>
      </c>
      <c r="F51" s="18"/>
      <c r="G51" s="18"/>
      <c r="H51" s="18"/>
      <c r="I51" s="18"/>
      <c r="J51" s="18"/>
      <c r="K51" s="5"/>
      <c r="L51" s="1"/>
    </row>
    <row r="52" spans="1:12" ht="27" customHeight="1">
      <c r="A52" s="41" t="s">
        <v>62</v>
      </c>
      <c r="B52" s="27" t="s">
        <v>4</v>
      </c>
      <c r="C52" s="57">
        <f>C53</f>
        <v>1000000</v>
      </c>
      <c r="D52" s="57">
        <f>D53</f>
        <v>1086734.44</v>
      </c>
      <c r="E52" s="37">
        <f>E53</f>
        <v>108.67344399999999</v>
      </c>
      <c r="F52" s="18"/>
      <c r="G52" s="18"/>
      <c r="H52" s="18"/>
      <c r="I52" s="18"/>
      <c r="J52" s="18"/>
      <c r="K52" s="5"/>
      <c r="L52" s="1"/>
    </row>
    <row r="53" spans="1:12" ht="45" customHeight="1">
      <c r="A53" s="31" t="s">
        <v>63</v>
      </c>
      <c r="B53" s="22" t="s">
        <v>24</v>
      </c>
      <c r="C53" s="55">
        <v>1000000</v>
      </c>
      <c r="D53" s="55">
        <v>1086734.44</v>
      </c>
      <c r="E53" s="35">
        <f>D53/C53%</f>
        <v>108.67344399999999</v>
      </c>
      <c r="F53" s="18"/>
      <c r="G53" s="18"/>
      <c r="H53" s="18"/>
      <c r="I53" s="18"/>
      <c r="J53" s="18"/>
      <c r="K53" s="5"/>
      <c r="L53" s="1"/>
    </row>
    <row r="54" spans="1:12" ht="18.75" customHeight="1">
      <c r="A54" s="33" t="s">
        <v>64</v>
      </c>
      <c r="B54" s="27" t="s">
        <v>33</v>
      </c>
      <c r="C54" s="57">
        <f>C55+C56+C57+C58</f>
        <v>80000</v>
      </c>
      <c r="D54" s="57">
        <f>D55+D56+D57+D58</f>
        <v>674168.41</v>
      </c>
      <c r="E54" s="37">
        <f>D54/C54*100</f>
        <v>842.7105125</v>
      </c>
      <c r="F54" s="18"/>
      <c r="G54" s="18"/>
      <c r="H54" s="18"/>
      <c r="I54" s="18"/>
      <c r="J54" s="18"/>
      <c r="K54" s="5"/>
      <c r="L54" s="1"/>
    </row>
    <row r="55" spans="1:12" ht="64.5" customHeight="1">
      <c r="A55" s="45" t="s">
        <v>118</v>
      </c>
      <c r="B55" s="38" t="s">
        <v>119</v>
      </c>
      <c r="C55" s="55">
        <v>80000</v>
      </c>
      <c r="D55" s="55">
        <v>0</v>
      </c>
      <c r="E55" s="35">
        <v>0</v>
      </c>
      <c r="F55" s="18"/>
      <c r="G55" s="18"/>
      <c r="H55" s="18"/>
      <c r="I55" s="18"/>
      <c r="J55" s="18"/>
      <c r="K55" s="5"/>
      <c r="L55" s="1"/>
    </row>
    <row r="56" spans="1:12" ht="123.75" customHeight="1">
      <c r="A56" s="45" t="s">
        <v>120</v>
      </c>
      <c r="B56" s="38" t="s">
        <v>121</v>
      </c>
      <c r="C56" s="55">
        <v>0</v>
      </c>
      <c r="D56" s="55">
        <v>581168.41</v>
      </c>
      <c r="E56" s="35">
        <v>0</v>
      </c>
      <c r="F56" s="18"/>
      <c r="G56" s="18"/>
      <c r="H56" s="18"/>
      <c r="I56" s="18"/>
      <c r="J56" s="18"/>
      <c r="K56" s="5"/>
      <c r="L56" s="1"/>
    </row>
    <row r="57" spans="1:12" ht="54.75" customHeight="1">
      <c r="A57" s="45" t="s">
        <v>122</v>
      </c>
      <c r="B57" s="38" t="s">
        <v>123</v>
      </c>
      <c r="C57" s="55">
        <v>0</v>
      </c>
      <c r="D57" s="55">
        <v>72000</v>
      </c>
      <c r="E57" s="35">
        <v>0</v>
      </c>
      <c r="F57" s="18"/>
      <c r="G57" s="18"/>
      <c r="H57" s="18"/>
      <c r="I57" s="18"/>
      <c r="J57" s="18"/>
      <c r="K57" s="5"/>
      <c r="L57" s="1"/>
    </row>
    <row r="58" spans="1:12" ht="63" customHeight="1">
      <c r="A58" s="45" t="s">
        <v>124</v>
      </c>
      <c r="B58" s="49" t="s">
        <v>125</v>
      </c>
      <c r="C58" s="55">
        <v>0</v>
      </c>
      <c r="D58" s="55">
        <v>21000</v>
      </c>
      <c r="E58" s="35">
        <v>0</v>
      </c>
      <c r="F58" s="18"/>
      <c r="G58" s="18"/>
      <c r="H58" s="18"/>
      <c r="I58" s="18"/>
      <c r="J58" s="18"/>
      <c r="K58" s="5"/>
      <c r="L58" s="1"/>
    </row>
    <row r="59" spans="1:12" ht="18.75" customHeight="1">
      <c r="A59" s="33" t="s">
        <v>71</v>
      </c>
      <c r="B59" s="27" t="s">
        <v>72</v>
      </c>
      <c r="C59" s="57">
        <f>C60</f>
        <v>133919823.11</v>
      </c>
      <c r="D59" s="57">
        <f>D60</f>
        <v>126615375.93</v>
      </c>
      <c r="E59" s="37">
        <f>D59/C59*100</f>
        <v>94.5456564903015</v>
      </c>
      <c r="F59" s="18"/>
      <c r="G59" s="18"/>
      <c r="H59" s="18"/>
      <c r="I59" s="18"/>
      <c r="J59" s="18"/>
      <c r="K59" s="5"/>
      <c r="L59" s="1"/>
    </row>
    <row r="60" spans="1:12" ht="28.5" customHeight="1">
      <c r="A60" s="33" t="s">
        <v>65</v>
      </c>
      <c r="B60" s="27" t="s">
        <v>34</v>
      </c>
      <c r="C60" s="57">
        <f>C61+C66+C78</f>
        <v>133919823.11</v>
      </c>
      <c r="D60" s="57">
        <f>D61+D66+D78</f>
        <v>126615375.93</v>
      </c>
      <c r="E60" s="37">
        <f>D60/C60%</f>
        <v>94.54565649030151</v>
      </c>
      <c r="F60" s="18"/>
      <c r="G60" s="18"/>
      <c r="H60" s="18"/>
      <c r="I60" s="18"/>
      <c r="J60" s="18"/>
      <c r="K60" s="5"/>
      <c r="L60" s="1"/>
    </row>
    <row r="61" spans="1:12" ht="26.25" customHeight="1">
      <c r="A61" s="33" t="s">
        <v>94</v>
      </c>
      <c r="B61" s="27" t="s">
        <v>35</v>
      </c>
      <c r="C61" s="57">
        <f>C62+C63+C64+C65</f>
        <v>8896689</v>
      </c>
      <c r="D61" s="57">
        <f>D62+D63+D64+D65</f>
        <v>8896688.64</v>
      </c>
      <c r="E61" s="37">
        <f>E62</f>
        <v>100</v>
      </c>
      <c r="F61" s="18"/>
      <c r="G61" s="18"/>
      <c r="H61" s="18"/>
      <c r="I61" s="18"/>
      <c r="J61" s="18"/>
      <c r="K61" s="5"/>
      <c r="L61" s="1"/>
    </row>
    <row r="62" spans="1:12" ht="33" customHeight="1">
      <c r="A62" s="31" t="s">
        <v>95</v>
      </c>
      <c r="B62" s="22" t="s">
        <v>78</v>
      </c>
      <c r="C62" s="55">
        <v>4052644</v>
      </c>
      <c r="D62" s="55">
        <v>4052644</v>
      </c>
      <c r="E62" s="35">
        <f aca="true" t="shared" si="0" ref="E62:E67">D62/C62%</f>
        <v>100</v>
      </c>
      <c r="F62" s="18"/>
      <c r="G62" s="18"/>
      <c r="H62" s="18"/>
      <c r="I62" s="18"/>
      <c r="J62" s="18"/>
      <c r="K62" s="5"/>
      <c r="L62" s="1"/>
    </row>
    <row r="63" spans="1:12" ht="35.25" customHeight="1">
      <c r="A63" s="45" t="s">
        <v>126</v>
      </c>
      <c r="B63" s="50" t="s">
        <v>127</v>
      </c>
      <c r="C63" s="55">
        <v>369650</v>
      </c>
      <c r="D63" s="55">
        <v>369649.64</v>
      </c>
      <c r="E63" s="35">
        <f t="shared" si="0"/>
        <v>99.99990261057758</v>
      </c>
      <c r="F63" s="18"/>
      <c r="G63" s="18"/>
      <c r="H63" s="18"/>
      <c r="I63" s="18"/>
      <c r="J63" s="18"/>
      <c r="K63" s="5"/>
      <c r="L63" s="1"/>
    </row>
    <row r="64" spans="1:12" ht="53.25" customHeight="1">
      <c r="A64" s="45" t="s">
        <v>128</v>
      </c>
      <c r="B64" s="40" t="s">
        <v>129</v>
      </c>
      <c r="C64" s="55">
        <v>485795</v>
      </c>
      <c r="D64" s="55">
        <v>485795</v>
      </c>
      <c r="E64" s="35">
        <f t="shared" si="0"/>
        <v>100</v>
      </c>
      <c r="F64" s="18"/>
      <c r="G64" s="18"/>
      <c r="H64" s="18"/>
      <c r="I64" s="18"/>
      <c r="J64" s="18"/>
      <c r="K64" s="5"/>
      <c r="L64" s="1"/>
    </row>
    <row r="65" spans="1:12" ht="65.25" customHeight="1">
      <c r="A65" s="45" t="s">
        <v>130</v>
      </c>
      <c r="B65" s="22" t="s">
        <v>131</v>
      </c>
      <c r="C65" s="55">
        <v>3988600</v>
      </c>
      <c r="D65" s="55">
        <v>3988600</v>
      </c>
      <c r="E65" s="35">
        <f t="shared" si="0"/>
        <v>100</v>
      </c>
      <c r="F65" s="18"/>
      <c r="G65" s="18"/>
      <c r="H65" s="18"/>
      <c r="I65" s="18"/>
      <c r="J65" s="18"/>
      <c r="K65" s="5"/>
      <c r="L65" s="1"/>
    </row>
    <row r="66" spans="1:12" ht="21.75" customHeight="1">
      <c r="A66" s="33" t="s">
        <v>96</v>
      </c>
      <c r="B66" s="27" t="s">
        <v>106</v>
      </c>
      <c r="C66" s="57">
        <f>C67+C68+C69+C70+C71+C72+C73+C74+C75+C76+C77</f>
        <v>124969531.78</v>
      </c>
      <c r="D66" s="57">
        <f>D67+D68+D69+D70+D71+D72+D73+D74+D75+D76+D77</f>
        <v>117665084.96000001</v>
      </c>
      <c r="E66" s="37">
        <f t="shared" si="0"/>
        <v>94.15501785438474</v>
      </c>
      <c r="F66" s="18"/>
      <c r="G66" s="18"/>
      <c r="H66" s="18"/>
      <c r="I66" s="18"/>
      <c r="J66" s="18"/>
      <c r="K66" s="5"/>
      <c r="L66" s="1"/>
    </row>
    <row r="67" spans="1:12" ht="61.5" customHeight="1">
      <c r="A67" s="45" t="s">
        <v>132</v>
      </c>
      <c r="B67" s="22" t="s">
        <v>136</v>
      </c>
      <c r="C67" s="55">
        <v>15597281.44</v>
      </c>
      <c r="D67" s="55">
        <v>15597281.44</v>
      </c>
      <c r="E67" s="35">
        <f t="shared" si="0"/>
        <v>100</v>
      </c>
      <c r="F67" s="18"/>
      <c r="G67" s="18"/>
      <c r="H67" s="18"/>
      <c r="I67" s="18"/>
      <c r="J67" s="18"/>
      <c r="K67" s="5"/>
      <c r="L67" s="1"/>
    </row>
    <row r="68" spans="1:12" ht="45" customHeight="1">
      <c r="A68" s="45" t="s">
        <v>133</v>
      </c>
      <c r="B68" s="40" t="s">
        <v>137</v>
      </c>
      <c r="C68" s="55">
        <v>10140406.33</v>
      </c>
      <c r="D68" s="55">
        <v>10140406.33</v>
      </c>
      <c r="E68" s="35">
        <f aca="true" t="shared" si="1" ref="E68:E80">D68/C68%</f>
        <v>100</v>
      </c>
      <c r="F68" s="18"/>
      <c r="G68" s="18"/>
      <c r="H68" s="18"/>
      <c r="I68" s="18"/>
      <c r="J68" s="18"/>
      <c r="K68" s="5"/>
      <c r="L68" s="1"/>
    </row>
    <row r="69" spans="1:12" ht="34.5" customHeight="1">
      <c r="A69" s="45" t="s">
        <v>97</v>
      </c>
      <c r="B69" s="22" t="s">
        <v>138</v>
      </c>
      <c r="C69" s="55">
        <v>6045910.08</v>
      </c>
      <c r="D69" s="55">
        <v>6045910.08</v>
      </c>
      <c r="E69" s="35">
        <f t="shared" si="1"/>
        <v>100</v>
      </c>
      <c r="F69" s="18"/>
      <c r="G69" s="18"/>
      <c r="H69" s="18"/>
      <c r="I69" s="18"/>
      <c r="J69" s="18"/>
      <c r="K69" s="5"/>
      <c r="L69" s="1"/>
    </row>
    <row r="70" spans="1:12" ht="72" customHeight="1">
      <c r="A70" s="45" t="s">
        <v>98</v>
      </c>
      <c r="B70" s="40" t="s">
        <v>139</v>
      </c>
      <c r="C70" s="55">
        <v>4597996.66</v>
      </c>
      <c r="D70" s="55">
        <v>4597996.66</v>
      </c>
      <c r="E70" s="35">
        <f t="shared" si="1"/>
        <v>100</v>
      </c>
      <c r="F70" s="18"/>
      <c r="G70" s="18"/>
      <c r="H70" s="18"/>
      <c r="I70" s="18"/>
      <c r="J70" s="18"/>
      <c r="K70" s="5"/>
      <c r="L70" s="1"/>
    </row>
    <row r="71" spans="1:12" ht="87.75" customHeight="1">
      <c r="A71" s="45" t="s">
        <v>134</v>
      </c>
      <c r="B71" s="51" t="s">
        <v>142</v>
      </c>
      <c r="C71" s="55">
        <v>43200</v>
      </c>
      <c r="D71" s="55">
        <v>0</v>
      </c>
      <c r="E71" s="35">
        <f t="shared" si="1"/>
        <v>0</v>
      </c>
      <c r="F71" s="18"/>
      <c r="G71" s="18"/>
      <c r="H71" s="18"/>
      <c r="I71" s="18"/>
      <c r="J71" s="18"/>
      <c r="K71" s="5"/>
      <c r="L71" s="1"/>
    </row>
    <row r="72" spans="1:12" ht="49.5" customHeight="1">
      <c r="A72" s="45" t="s">
        <v>99</v>
      </c>
      <c r="B72" s="22" t="s">
        <v>100</v>
      </c>
      <c r="C72" s="55">
        <v>2110223.14</v>
      </c>
      <c r="D72" s="55">
        <v>2110223.14</v>
      </c>
      <c r="E72" s="35">
        <f t="shared" si="1"/>
        <v>100</v>
      </c>
      <c r="F72" s="18"/>
      <c r="G72" s="18"/>
      <c r="H72" s="18"/>
      <c r="I72" s="18"/>
      <c r="J72" s="18"/>
      <c r="K72" s="5"/>
      <c r="L72" s="1"/>
    </row>
    <row r="73" spans="1:12" ht="52.5" customHeight="1">
      <c r="A73" s="45" t="s">
        <v>101</v>
      </c>
      <c r="B73" s="40" t="s">
        <v>79</v>
      </c>
      <c r="C73" s="55">
        <v>1000000</v>
      </c>
      <c r="D73" s="55">
        <v>874789.98</v>
      </c>
      <c r="E73" s="35">
        <f t="shared" si="1"/>
        <v>87.478998</v>
      </c>
      <c r="F73" s="18"/>
      <c r="G73" s="18"/>
      <c r="H73" s="18"/>
      <c r="I73" s="18"/>
      <c r="J73" s="18"/>
      <c r="K73" s="5"/>
      <c r="L73" s="1"/>
    </row>
    <row r="74" spans="1:12" ht="58.5" customHeight="1">
      <c r="A74" s="45" t="s">
        <v>102</v>
      </c>
      <c r="B74" s="22" t="s">
        <v>103</v>
      </c>
      <c r="C74" s="55">
        <v>39092114.04</v>
      </c>
      <c r="D74" s="55">
        <v>37644868.17</v>
      </c>
      <c r="E74" s="35">
        <f t="shared" si="1"/>
        <v>96.29785723913744</v>
      </c>
      <c r="F74" s="18"/>
      <c r="G74" s="18"/>
      <c r="H74" s="18"/>
      <c r="I74" s="18"/>
      <c r="J74" s="18"/>
      <c r="K74" s="5"/>
      <c r="L74" s="1"/>
    </row>
    <row r="75" spans="1:12" ht="33" customHeight="1">
      <c r="A75" s="45" t="s">
        <v>135</v>
      </c>
      <c r="B75" s="22" t="s">
        <v>140</v>
      </c>
      <c r="C75" s="55">
        <v>1000000</v>
      </c>
      <c r="D75" s="55">
        <v>1000000</v>
      </c>
      <c r="E75" s="35">
        <f t="shared" si="1"/>
        <v>100</v>
      </c>
      <c r="F75" s="18"/>
      <c r="G75" s="18"/>
      <c r="H75" s="18"/>
      <c r="I75" s="18"/>
      <c r="J75" s="18"/>
      <c r="K75" s="5"/>
      <c r="L75" s="1"/>
    </row>
    <row r="76" spans="1:12" ht="58.5" customHeight="1">
      <c r="A76" s="45" t="s">
        <v>104</v>
      </c>
      <c r="B76" s="22" t="s">
        <v>82</v>
      </c>
      <c r="C76" s="55">
        <v>32353923.8</v>
      </c>
      <c r="D76" s="55">
        <v>32353923.8</v>
      </c>
      <c r="E76" s="35">
        <f t="shared" si="1"/>
        <v>100</v>
      </c>
      <c r="F76" s="18"/>
      <c r="G76" s="18"/>
      <c r="H76" s="18"/>
      <c r="I76" s="18"/>
      <c r="J76" s="18"/>
      <c r="K76" s="5"/>
      <c r="L76" s="1"/>
    </row>
    <row r="77" spans="1:12" ht="58.5" customHeight="1">
      <c r="A77" s="45" t="s">
        <v>105</v>
      </c>
      <c r="B77" s="22" t="s">
        <v>141</v>
      </c>
      <c r="C77" s="55">
        <v>12988476.29</v>
      </c>
      <c r="D77" s="55">
        <v>7299685.36</v>
      </c>
      <c r="E77" s="35">
        <f t="shared" si="1"/>
        <v>56.20124483439313</v>
      </c>
      <c r="F77" s="18"/>
      <c r="G77" s="18"/>
      <c r="H77" s="18"/>
      <c r="I77" s="18"/>
      <c r="J77" s="18"/>
      <c r="K77" s="5"/>
      <c r="L77" s="1"/>
    </row>
    <row r="78" spans="1:12" ht="24.75" customHeight="1">
      <c r="A78" s="33" t="s">
        <v>73</v>
      </c>
      <c r="B78" s="27" t="s">
        <v>74</v>
      </c>
      <c r="C78" s="57">
        <f>C79</f>
        <v>53602.33</v>
      </c>
      <c r="D78" s="57">
        <f>D79</f>
        <v>53602.33</v>
      </c>
      <c r="E78" s="37">
        <v>0</v>
      </c>
      <c r="F78" s="18"/>
      <c r="G78" s="18"/>
      <c r="H78" s="18"/>
      <c r="I78" s="18"/>
      <c r="J78" s="18"/>
      <c r="K78" s="5"/>
      <c r="L78" s="1"/>
    </row>
    <row r="79" spans="1:12" ht="31.5" customHeight="1">
      <c r="A79" s="52" t="s">
        <v>144</v>
      </c>
      <c r="B79" s="22" t="s">
        <v>143</v>
      </c>
      <c r="C79" s="55">
        <v>53602.33</v>
      </c>
      <c r="D79" s="55">
        <v>53602.33</v>
      </c>
      <c r="E79" s="35">
        <f>D79/C79*100</f>
        <v>100</v>
      </c>
      <c r="F79" s="18"/>
      <c r="G79" s="18"/>
      <c r="H79" s="18"/>
      <c r="I79" s="18"/>
      <c r="J79" s="18"/>
      <c r="K79" s="5"/>
      <c r="L79" s="1"/>
    </row>
    <row r="80" spans="1:12" ht="12.75">
      <c r="A80" s="29"/>
      <c r="B80" s="12" t="s">
        <v>0</v>
      </c>
      <c r="C80" s="53">
        <f>C9+C59</f>
        <v>187844118.76</v>
      </c>
      <c r="D80" s="53">
        <f>D9+D59</f>
        <v>178907842.77</v>
      </c>
      <c r="E80" s="25">
        <f t="shared" si="1"/>
        <v>95.24271718007981</v>
      </c>
      <c r="F80" s="18"/>
      <c r="G80" s="18"/>
      <c r="H80" s="18"/>
      <c r="I80" s="18"/>
      <c r="J80" s="18"/>
      <c r="K80" s="5"/>
      <c r="L80" s="1"/>
    </row>
    <row r="81" spans="1:12" ht="15.75" hidden="1" thickBot="1">
      <c r="A81" s="1"/>
      <c r="B81" s="2"/>
      <c r="C81" s="2"/>
      <c r="D81" s="6"/>
      <c r="E81" s="19"/>
      <c r="F81" s="18"/>
      <c r="G81" s="18"/>
      <c r="H81" s="18"/>
      <c r="I81" s="18"/>
      <c r="J81" s="18"/>
      <c r="K81" s="2"/>
      <c r="L81" s="1"/>
    </row>
    <row r="82" spans="1:12" ht="15" hidden="1">
      <c r="A82" s="1"/>
      <c r="B82" s="5"/>
      <c r="C82" s="2"/>
      <c r="D82" s="63"/>
      <c r="E82" s="19"/>
      <c r="F82" s="18"/>
      <c r="G82" s="18"/>
      <c r="H82" s="18"/>
      <c r="I82" s="18"/>
      <c r="J82" s="18"/>
      <c r="K82" s="2"/>
      <c r="L82" s="1"/>
    </row>
    <row r="83" spans="1:12" ht="15.75" hidden="1" thickBot="1">
      <c r="A83" s="1"/>
      <c r="B83" s="2"/>
      <c r="C83" s="5"/>
      <c r="D83" s="64"/>
      <c r="E83" s="19"/>
      <c r="F83" s="18"/>
      <c r="G83" s="18"/>
      <c r="H83" s="18"/>
      <c r="I83" s="18"/>
      <c r="J83" s="18"/>
      <c r="K83" s="3"/>
      <c r="L83" s="1"/>
    </row>
    <row r="84" spans="1:12" ht="15.75" hidden="1" thickBot="1">
      <c r="A84" s="1"/>
      <c r="B84" s="5"/>
      <c r="C84" s="2"/>
      <c r="D84" s="7"/>
      <c r="E84" s="20"/>
      <c r="F84" s="18"/>
      <c r="G84" s="18"/>
      <c r="H84" s="18"/>
      <c r="I84" s="18"/>
      <c r="J84" s="18"/>
      <c r="K84" s="2"/>
      <c r="L84" s="1"/>
    </row>
    <row r="85" spans="1:12" ht="15.75" hidden="1" thickBot="1">
      <c r="A85" s="1"/>
      <c r="B85" s="3"/>
      <c r="C85" s="5"/>
      <c r="D85" s="6"/>
      <c r="E85" s="19"/>
      <c r="F85" s="18"/>
      <c r="G85" s="18"/>
      <c r="H85" s="18"/>
      <c r="I85" s="18"/>
      <c r="J85" s="18"/>
      <c r="K85" s="5"/>
      <c r="L85" s="1"/>
    </row>
    <row r="86" spans="1:12" ht="15.75" hidden="1" thickBot="1">
      <c r="A86" s="1"/>
      <c r="B86" s="2"/>
      <c r="C86" s="3"/>
      <c r="D86" s="6"/>
      <c r="E86" s="19"/>
      <c r="F86" s="18"/>
      <c r="G86" s="18"/>
      <c r="H86" s="18"/>
      <c r="I86" s="18"/>
      <c r="J86" s="18"/>
      <c r="K86" s="3"/>
      <c r="L86" s="1"/>
    </row>
    <row r="87" spans="1:12" ht="15.75" hidden="1" thickBot="1">
      <c r="A87" s="1"/>
      <c r="B87" s="2"/>
      <c r="C87" s="2"/>
      <c r="D87" s="6"/>
      <c r="E87" s="19"/>
      <c r="F87" s="18"/>
      <c r="G87" s="18"/>
      <c r="H87" s="18"/>
      <c r="I87" s="18"/>
      <c r="J87" s="18"/>
      <c r="K87" s="2"/>
      <c r="L87" s="1"/>
    </row>
    <row r="88" spans="1:12" ht="15.75" hidden="1" thickBot="1">
      <c r="A88" s="1"/>
      <c r="B88" s="2"/>
      <c r="C88" s="2"/>
      <c r="D88" s="7"/>
      <c r="E88" s="20"/>
      <c r="F88" s="18"/>
      <c r="G88" s="18"/>
      <c r="H88" s="18"/>
      <c r="I88" s="18"/>
      <c r="J88" s="18"/>
      <c r="K88" s="2"/>
      <c r="L88" s="1"/>
    </row>
    <row r="89" spans="1:12" ht="15.75" hidden="1" thickBot="1">
      <c r="A89" s="1"/>
      <c r="B89" s="3"/>
      <c r="C89" s="2"/>
      <c r="D89" s="7"/>
      <c r="E89" s="20"/>
      <c r="F89" s="18"/>
      <c r="G89" s="18"/>
      <c r="H89" s="18"/>
      <c r="I89" s="18"/>
      <c r="J89" s="18"/>
      <c r="K89" s="2"/>
      <c r="L89" s="1"/>
    </row>
    <row r="90" spans="1:12" ht="15.75" hidden="1" thickBot="1">
      <c r="A90" s="1"/>
      <c r="B90" s="2"/>
      <c r="C90" s="3"/>
      <c r="D90" s="7"/>
      <c r="E90" s="20"/>
      <c r="F90" s="18"/>
      <c r="G90" s="18"/>
      <c r="H90" s="18"/>
      <c r="I90" s="18"/>
      <c r="J90" s="18"/>
      <c r="K90" s="3"/>
      <c r="L90" s="1"/>
    </row>
    <row r="91" spans="1:12" ht="15.75" hidden="1" thickBot="1">
      <c r="A91" s="1"/>
      <c r="B91" s="3"/>
      <c r="C91" s="2"/>
      <c r="D91" s="6"/>
      <c r="E91" s="19"/>
      <c r="F91" s="18"/>
      <c r="G91" s="18"/>
      <c r="H91" s="18"/>
      <c r="I91" s="18"/>
      <c r="J91" s="18"/>
      <c r="K91" s="2"/>
      <c r="L91" s="1"/>
    </row>
    <row r="92" spans="1:12" ht="12.75">
      <c r="A92" s="1"/>
      <c r="B92" s="2"/>
      <c r="C92" s="3"/>
      <c r="D92" s="2"/>
      <c r="E92" s="18"/>
      <c r="F92" s="18"/>
      <c r="G92" s="18"/>
      <c r="H92" s="18"/>
      <c r="I92" s="18"/>
      <c r="J92" s="18"/>
      <c r="K92" s="3"/>
      <c r="L92" s="1"/>
    </row>
    <row r="93" spans="1:12" ht="12.75">
      <c r="A93" s="1"/>
      <c r="B93" s="2"/>
      <c r="C93" s="2"/>
      <c r="D93" s="2"/>
      <c r="E93" s="18"/>
      <c r="F93" s="18"/>
      <c r="G93" s="18"/>
      <c r="H93" s="18"/>
      <c r="I93" s="18"/>
      <c r="J93" s="18"/>
      <c r="K93" s="2"/>
      <c r="L93" s="1"/>
    </row>
    <row r="94" spans="1:12" ht="12.75">
      <c r="A94" s="1"/>
      <c r="C94" s="2"/>
      <c r="D94" s="2"/>
      <c r="E94" s="18"/>
      <c r="F94" s="18"/>
      <c r="G94" s="18"/>
      <c r="H94" s="18"/>
      <c r="I94" s="18"/>
      <c r="J94" s="18"/>
      <c r="K94" s="3"/>
      <c r="L94" s="1"/>
    </row>
    <row r="95" spans="5:10" ht="12.75">
      <c r="E95" s="21"/>
      <c r="F95" s="21"/>
      <c r="G95" s="21"/>
      <c r="H95" s="21"/>
      <c r="I95" s="21"/>
      <c r="J95" s="21"/>
    </row>
    <row r="96" spans="5:10" ht="12.75">
      <c r="E96" s="21"/>
      <c r="F96" s="21"/>
      <c r="G96" s="21"/>
      <c r="H96" s="21"/>
      <c r="I96" s="21"/>
      <c r="J96" s="21"/>
    </row>
    <row r="97" spans="5:10" ht="12.75">
      <c r="E97" s="21"/>
      <c r="F97" s="21"/>
      <c r="G97" s="21"/>
      <c r="H97" s="21"/>
      <c r="I97" s="21"/>
      <c r="J97" s="21"/>
    </row>
  </sheetData>
  <sheetProtection/>
  <mergeCells count="7">
    <mergeCell ref="B1:D1"/>
    <mergeCell ref="B3:D3"/>
    <mergeCell ref="F30:J30"/>
    <mergeCell ref="D82:D83"/>
    <mergeCell ref="F32:J32"/>
    <mergeCell ref="F33:J33"/>
    <mergeCell ref="B2:D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SUFD</cp:lastModifiedBy>
  <cp:lastPrinted>2019-05-07T05:16:43Z</cp:lastPrinted>
  <dcterms:created xsi:type="dcterms:W3CDTF">1996-10-08T23:32:33Z</dcterms:created>
  <dcterms:modified xsi:type="dcterms:W3CDTF">2021-05-28T09:50:28Z</dcterms:modified>
  <cp:category/>
  <cp:version/>
  <cp:contentType/>
  <cp:contentStatus/>
</cp:coreProperties>
</file>