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<sst xmlns="http://schemas.openxmlformats.org/spreadsheetml/2006/main" count="407" uniqueCount="156">
  <si>
    <t>Целевая
статья</t>
  </si>
  <si>
    <t xml:space="preserve">Наименование показателя
</t>
  </si>
  <si>
    <t>Администрация (исполнительно-распорядительный
орган) городского поселения "Город таруса"</t>
  </si>
  <si>
    <t>Иные межбюджетные трансферты</t>
  </si>
  <si>
    <t>540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</si>
  <si>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</si>
  <si>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</si>
  <si>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</si>
  <si>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</si>
  <si>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</si>
  <si>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</si>
  <si>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</si>
  <si>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</si>
  <si>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</si>
  <si>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</si>
  <si>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</si>
  <si>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</si>
  <si>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</si>
  <si>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</si>
  <si>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</si>
  <si>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</si>
  <si>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</si>
  <si>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</si>
  <si>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</si>
  <si>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</si>
  <si>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Группы и подгруппы видов расходов</t>
  </si>
  <si>
    <t>% исполнения</t>
  </si>
  <si>
    <t>800</t>
  </si>
  <si>
    <t>Центральный аппарат</t>
  </si>
  <si>
    <t>Иные бюджетные ассигнования</t>
  </si>
  <si>
    <t>850</t>
  </si>
  <si>
    <t>Приложение № 5 к Решению Городской Думы</t>
  </si>
  <si>
    <t>городского поселения "Город Таруса"</t>
  </si>
  <si>
    <t>Уплата налогов, сборов и иных платежей</t>
  </si>
  <si>
    <t xml:space="preserve">Исполнение расходов городского поселения "Город Таруса" по целевым статьям, группам и подгруппам видов 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</si>
  <si>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</si>
  <si>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местного бюджета</t>
  </si>
  <si>
    <t>Подпрограмма "Капитальный ремонт  и содержание муниципального жилищного фонда"</t>
  </si>
  <si>
    <t>Основное мороприятие "Содержание территории городского поселения город Таруса"</t>
  </si>
  <si>
    <t>810</t>
  </si>
  <si>
    <t>Социальные выплаты гражданам, кроме публичных нормативных социальных выплат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</si>
  <si>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</si>
  <si>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Муниципальная программа "Развитие культуры на территории городского поселения "Город Таруса"</t>
  </si>
  <si>
    <t>Подпрограмма "Повышение безопасности дорожного движения в 2013-2020 годах"</t>
  </si>
  <si>
    <t>Исполнение судебных актов</t>
  </si>
  <si>
    <t>Социальныое обеспечение и иные выплаты  нселению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</si>
  <si>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</si>
  <si>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</si>
  <si>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 xml:space="preserve">Глава местной администрации (исполнительно-распорядительного органа муниципального образования) </t>
  </si>
  <si>
    <t>Прочие мероприятия в области социальной политики</t>
  </si>
  <si>
    <t>Публичные нормативные социальные выплаты гражданам</t>
  </si>
  <si>
    <t>Расходы на выплаты персоналу казенных учреждений</t>
  </si>
  <si>
    <t>Реализация проектов развития общественной инфраструктуры муниципальных образований. основанных на местных инициативах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</si>
  <si>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</si>
  <si>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</si>
  <si>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 xml:space="preserve">ИТОГО </t>
  </si>
  <si>
    <t>05 0 00 00000</t>
  </si>
  <si>
    <t>05 2 00 00920</t>
  </si>
  <si>
    <t>05 5 00 00000</t>
  </si>
  <si>
    <t>05 Г  00 00000</t>
  </si>
  <si>
    <t>05 Г 00 00920</t>
  </si>
  <si>
    <t>05 Г 0 000920</t>
  </si>
  <si>
    <t>11 0 00 0000</t>
  </si>
  <si>
    <t>11 0 00 00920</t>
  </si>
  <si>
    <t>24 0 00 00000</t>
  </si>
  <si>
    <t>24 1 00 00000</t>
  </si>
  <si>
    <t>24 1 00 00920</t>
  </si>
  <si>
    <t>24 2 00 00000</t>
  </si>
  <si>
    <t>24 2 00 00920</t>
  </si>
  <si>
    <t>830</t>
  </si>
  <si>
    <t>30 0 0 000000</t>
  </si>
  <si>
    <t xml:space="preserve">30 2 00 00000 </t>
  </si>
  <si>
    <t>30 2 00 00920</t>
  </si>
  <si>
    <t>30 4 00 00000</t>
  </si>
  <si>
    <t>30 4 00 00920</t>
  </si>
  <si>
    <t>30 6 00 00000</t>
  </si>
  <si>
    <t>30 6 00 00920</t>
  </si>
  <si>
    <t>54 0 00 00000</t>
  </si>
  <si>
    <t>54 0 00 00400</t>
  </si>
  <si>
    <t>54 0 00 00450</t>
  </si>
  <si>
    <t>54 0 00 00730</t>
  </si>
  <si>
    <t>310</t>
  </si>
  <si>
    <t>54 0 00 00920</t>
  </si>
  <si>
    <t>110</t>
  </si>
  <si>
    <t>87 0 00 00000</t>
  </si>
  <si>
    <t>87 0 00 71070</t>
  </si>
  <si>
    <t>87 0 00 71080</t>
  </si>
  <si>
    <t>87 0 00 71170</t>
  </si>
  <si>
    <t>87 0 00 71230</t>
  </si>
  <si>
    <t>05 5 00 L4970</t>
  </si>
  <si>
    <t>Субсидия на реализацию мероприятий по подпрограмме "Обеспечение жильем молодых семей"</t>
  </si>
  <si>
    <t>05 2 00 00000</t>
  </si>
  <si>
    <t>Основное мероприятие "Взнос в фонд капитального ремонта по муниципальному имуществу"</t>
  </si>
  <si>
    <t>Основное мероприятие "Содержание и ремонт дорог городского поселения " Город Таруса""</t>
  </si>
  <si>
    <t>Мероприяти по установлению дорожных разметок и знаков</t>
  </si>
  <si>
    <t>24 2 00 S5000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</si>
  <si>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</si>
  <si>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Основное мороприятие"Восстановление и развитие эксплутационно-технического состояния объектов водопроводно-канализационного комплекса  города Таруса"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</si>
  <si>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</si>
  <si>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</si>
  <si>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>54 0 00 00240</t>
  </si>
  <si>
    <t>Подпрограмма "Благоустройство территории городского поселения "Город Таруса" на 2019-2021 годы"</t>
  </si>
  <si>
    <t>05 Г 00 S0250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</si>
  <si>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</si>
  <si>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 Г F2 55550</t>
  </si>
  <si>
    <t>Подпрограмма "Энергосбережение на территории города Тарусы на 2019-2021 годы"</t>
  </si>
  <si>
    <t>Подпрограмма "Уличное освещение территории городского поселения "Город Таруса" на 2019-2021 годы"</t>
  </si>
  <si>
    <t>54 0 00 00700</t>
  </si>
  <si>
    <t>870</t>
  </si>
  <si>
    <t>Резервные фонды местных администраций</t>
  </si>
  <si>
    <t>Резервные средства</t>
  </si>
  <si>
    <t>54 0 00 00530</t>
  </si>
  <si>
    <t>54 0 00 00560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</si>
  <si>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</si>
  <si>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Закупка товаров, работ и услуг для обеспечения государственных (муниципальных) нужд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</si>
  <si>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</si>
  <si>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S0240</t>
  </si>
  <si>
    <t>расходов классификации расходов бюджета за  2020 год</t>
  </si>
  <si>
    <t>уточненная роспиь на 2020 год</t>
  </si>
  <si>
    <t>исполнено на 01.01.2021г</t>
  </si>
  <si>
    <t>05 1 00 00000</t>
  </si>
  <si>
    <t>05 1 F3 67483</t>
  </si>
  <si>
    <t>05 1 F3 67484</t>
  </si>
  <si>
    <t>05 1 F3 6748S</t>
  </si>
  <si>
    <t>Подпрограмма "Создание условий для обеспечения доступным и комфортным жильем граждан России"</t>
  </si>
  <si>
    <t>Субсидия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</si>
  <si>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</si>
  <si>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</si>
  <si>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</si>
  <si>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Субсидия на обеспечение мероприятий по переселению граждан из аварийного жилищного фонда за счет средств областного бюджета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</si>
  <si>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</si>
  <si>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360</t>
  </si>
  <si>
    <t>400</t>
  </si>
  <si>
    <t>410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</si>
  <si>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 Калужской области</t>
  </si>
  <si>
    <t>05 Г F2 85550</t>
  </si>
  <si>
    <t>Реализация программ формирования современной городской среды (за счет средств областного бюджета)</t>
  </si>
  <si>
    <t>13 0 00 00000</t>
  </si>
  <si>
    <t>13 0 00 00920</t>
  </si>
  <si>
    <t>Муниципальная программа "Развитие физической культуры и спорта на территории городского поселения</t>
  </si>
  <si>
    <t>Подпрограмма "Совершенствование и развитие улично-дорожной ГП "Город Таруса" на период 2020-2022 гг"</t>
  </si>
  <si>
    <t>24 2 00 S0250</t>
  </si>
  <si>
    <t>Субсидия муниципальным образованиям на оказание государственной поддержки местным бюджетам в целях обеспечения финансовой устойчивости в рамках программы "Совершенствование системы управления обществеными финансами Калужской области"</t>
  </si>
  <si>
    <t>30 2 00 S7020</t>
  </si>
  <si>
    <t>Мероприятия направленные на капитальный ремонт водоппроводных сетей, канализационных сетей, объектов центральной системы холодного водоснабжения и (или) водоотведения муниципальной собственности</t>
  </si>
  <si>
    <t>30 4 00 S9111</t>
  </si>
  <si>
    <t>Субсидия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</si>
  <si>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38 0 00 00000</t>
  </si>
  <si>
    <t>38 0 00 S7010</t>
  </si>
  <si>
    <t>38 0 00 S7070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</si>
  <si>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</si>
  <si>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</si>
  <si>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</si>
  <si>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54 0 00 00270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</si>
  <si>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</si>
  <si>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 xml:space="preserve"> № 41   от 25.05.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</si>
</sst>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  <numFmt numFmtId="183" formatCode="0.0"/>
    <numFmt numFmtId="184" formatCode="0.0%"/>
    <numFmt numFmtId="185" formatCode="0.0000"/>
    <numFmt numFmtId="186" formatCode="0.00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5" fillId="33" borderId="10" xfId="0" applyNumberFormat="1" applyFont="1" applyFill="1" applyBorder="1" applyAlignment="1">
      <alignment horizontal="right" vertical="center" shrinkToFit="1"/>
    </xf>
    <xf numFmtId="0" fontId="2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82" fontId="5" fillId="34" borderId="10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2" fontId="5" fillId="35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9" fontId="4" fillId="36" borderId="10" xfId="0" applyNumberFormat="1" applyFont="1" applyFill="1" applyBorder="1" applyAlignment="1">
      <alignment horizontal="left" vertical="center" wrapText="1"/>
    </xf>
    <xf numFmtId="182" fontId="5" fillId="36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horizontal="right" vertical="center" shrinkToFit="1"/>
    </xf>
    <xf numFmtId="4" fontId="5" fillId="0" borderId="10" xfId="0" applyNumberFormat="1" applyFont="1" applyFill="1" applyBorder="1" applyAlignment="1">
      <alignment horizontal="right" vertical="center" shrinkToFit="1"/>
    </xf>
    <xf numFmtId="4" fontId="5" fillId="35" borderId="10" xfId="0" applyNumberFormat="1" applyFont="1" applyFill="1" applyBorder="1" applyAlignment="1">
      <alignment horizontal="right" vertical="center" shrinkToFit="1"/>
    </xf>
    <xf numFmtId="4" fontId="5" fillId="33" borderId="10" xfId="0" applyNumberFormat="1" applyFont="1" applyFill="1" applyBorder="1" applyAlignment="1">
      <alignment horizontal="right" vertical="center" shrinkToFit="1"/>
    </xf>
    <xf numFmtId="4" fontId="5" fillId="36" borderId="10" xfId="0" applyNumberFormat="1" applyFont="1" applyFill="1" applyBorder="1" applyAlignment="1">
      <alignment horizontal="right" vertical="center" shrinkToFit="1"/>
    </xf>
    <xf numFmtId="4" fontId="4" fillId="33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1">
      <selection activeCell="E10" sqref="E10"/>
    </sheetView>
  </sheetViews>
  <sheetFormatPr defaultColWidth="9.125" defaultRowHeight="12.75"/>
  <cols>
    <col min="1" max="1" width="41.875" style="14" customWidth="1"/>
    <col min="2" max="2" width="12.625" style="1" customWidth="1"/>
    <col min="3" max="3" width="4.50390625" style="1" customWidth="1"/>
    <col min="4" max="4" width="11.125" style="1" customWidth="1"/>
    <col min="5" max="5" width="12.50390625" style="1" customWidth="1"/>
    <col min="6" max="6" width="5.125" style="1" customWidth="1"/>
    <col min="7" max="16384" width="9.125" style="1" customWidth="1"/>
  </cols>
  <sheetData>
    <row r="1" spans="2:6" ht="13.5">
      <c r="B1" s="2" t="s">
        <v>31</v>
      </c>
      <c r="C1" s="2"/>
      <c r="D1" s="2"/>
      <c r="E1" s="2"/>
      <c r="F1" s="2"/>
    </row>
    <row r="2" spans="2:6" ht="13.5">
      <c r="B2" s="2" t="s">
        <v>32</v>
      </c>
      <c r="C2" s="2"/>
      <c r="D2" s="2"/>
      <c r="E2" s="2"/>
      <c r="F2" s="2"/>
    </row>
    <row r="3" spans="2:6" ht="13.5">
      <c r="B3" s="2" t="s">
        <v>155</v>
      </c>
      <c r="C3" s="2"/>
      <c r="D3" s="2"/>
      <c r="E3" s="2"/>
      <c r="F3" s="2"/>
    </row>
    <row r="5" spans="1:6" ht="13.5">
      <c r="A5" s="51" t="s">
        <v>34</v>
      </c>
      <c r="B5" s="52"/>
      <c r="C5" s="52"/>
      <c r="D5" s="52"/>
      <c r="E5" s="52"/>
      <c r="F5" s="52"/>
    </row>
    <row r="6" spans="1:6" ht="13.5">
      <c r="A6" s="51" t="s">
        <v>117</v>
      </c>
      <c r="B6" s="53"/>
      <c r="C6" s="53"/>
      <c r="D6" s="53"/>
      <c r="E6" s="53"/>
      <c r="F6" s="53"/>
    </row>
    <row r="7" spans="1:5" ht="2.25" customHeight="1">
      <c r="A7" s="15"/>
      <c r="B7" s="2"/>
      <c r="C7" s="2"/>
      <c r="D7" s="2"/>
      <c r="E7" s="2"/>
    </row>
    <row r="8" spans="1:6" ht="71.25" customHeight="1">
      <c r="A8" s="3" t="s">
        <v>1</v>
      </c>
      <c r="B8" s="3" t="s">
        <v>0</v>
      </c>
      <c r="C8" s="3" t="s">
        <v>25</v>
      </c>
      <c r="D8" s="3" t="s">
        <v>118</v>
      </c>
      <c r="E8" s="3" t="s">
        <v>119</v>
      </c>
      <c r="F8" s="3" t="s">
        <v>26</v>
      </c>
    </row>
    <row r="9" spans="1:6" ht="13.5">
      <c r="A9" s="3">
        <v>1</v>
      </c>
      <c r="B9" s="3">
        <v>4</v>
      </c>
      <c r="C9" s="3">
        <v>5</v>
      </c>
      <c r="D9" s="3">
        <v>6</v>
      </c>
      <c r="E9" s="5"/>
      <c r="F9" s="6"/>
    </row>
    <row r="10" spans="1:6" ht="20.25">
      <c r="A10" s="16" t="s">
        <v>2</v>
      </c>
      <c r="B10" s="4"/>
      <c r="C10" s="4"/>
      <c r="D10" s="40"/>
      <c r="E10" s="41"/>
      <c r="F10" s="6"/>
    </row>
    <row r="11" spans="1:6" ht="47.25" customHeight="1">
      <c r="A11" s="9" t="s">
        <v>24</v>
      </c>
      <c r="B11" s="9" t="s">
        <v>56</v>
      </c>
      <c r="C11" s="9"/>
      <c r="D11" s="42">
        <f>D12+D28+D32+D36</f>
        <v>72881281.33000001</v>
      </c>
      <c r="E11" s="42">
        <f>E12+E28+E32+E36</f>
        <v>65018820.73</v>
      </c>
      <c r="F11" s="13">
        <f>E11/D11*100</f>
        <v>89.21196162235474</v>
      </c>
    </row>
    <row r="12" spans="1:6" ht="22.5" customHeight="1">
      <c r="A12" s="21" t="s">
        <v>124</v>
      </c>
      <c r="B12" s="18" t="s">
        <v>120</v>
      </c>
      <c r="C12" s="17"/>
      <c r="D12" s="43">
        <f>D13+D18+D23</f>
        <v>25949791.1</v>
      </c>
      <c r="E12" s="43">
        <f>E13+E18+E23</f>
        <v>18676333.33</v>
      </c>
      <c r="F12" s="19">
        <f aca="true" t="shared" si="0" ref="F12:F27">E12/D12*100</f>
        <v>71.97103536606119</v>
      </c>
    </row>
    <row r="13" spans="1:6" ht="45" customHeight="1">
      <c r="A13" s="21" t="s">
        <v>125</v>
      </c>
      <c r="B13" s="10" t="s">
        <v>121</v>
      </c>
      <c r="C13" s="17"/>
      <c r="D13" s="43">
        <f>D14+D16</f>
        <v>15597281.440000001</v>
      </c>
      <c r="E13" s="43">
        <f>E14+E16</f>
        <v>8349163.67</v>
      </c>
      <c r="F13" s="19">
        <f t="shared" si="0"/>
        <v>53.529608362314704</v>
      </c>
    </row>
    <row r="14" spans="1:6" ht="22.5" customHeight="1">
      <c r="A14" s="21" t="s">
        <v>20</v>
      </c>
      <c r="B14" s="10" t="s">
        <v>121</v>
      </c>
      <c r="C14" s="17" t="s">
        <v>18</v>
      </c>
      <c r="D14" s="43">
        <f>D15</f>
        <v>11855389.39</v>
      </c>
      <c r="E14" s="43">
        <f>E15</f>
        <v>4607271.62</v>
      </c>
      <c r="F14" s="19">
        <f t="shared" si="0"/>
        <v>38.862254696469314</v>
      </c>
    </row>
    <row r="15" spans="1:6" ht="22.5" customHeight="1">
      <c r="A15" s="22" t="s">
        <v>126</v>
      </c>
      <c r="B15" s="20" t="s">
        <v>121</v>
      </c>
      <c r="C15" s="24" t="s">
        <v>131</v>
      </c>
      <c r="D15" s="44">
        <v>11855389.39</v>
      </c>
      <c r="E15" s="44">
        <v>4607271.62</v>
      </c>
      <c r="F15" s="13">
        <f t="shared" si="0"/>
        <v>38.862254696469314</v>
      </c>
    </row>
    <row r="16" spans="1:6" ht="22.5" customHeight="1">
      <c r="A16" s="23" t="s">
        <v>127</v>
      </c>
      <c r="B16" s="10" t="s">
        <v>121</v>
      </c>
      <c r="C16" s="25" t="s">
        <v>132</v>
      </c>
      <c r="D16" s="43">
        <f>D17</f>
        <v>3741892.05</v>
      </c>
      <c r="E16" s="43">
        <f>E17</f>
        <v>3741892.05</v>
      </c>
      <c r="F16" s="19">
        <f t="shared" si="0"/>
        <v>100</v>
      </c>
    </row>
    <row r="17" spans="1:6" ht="22.5" customHeight="1">
      <c r="A17" s="22" t="s">
        <v>128</v>
      </c>
      <c r="B17" s="20" t="s">
        <v>121</v>
      </c>
      <c r="C17" s="24" t="s">
        <v>133</v>
      </c>
      <c r="D17" s="44">
        <v>3741892.05</v>
      </c>
      <c r="E17" s="44">
        <v>3741892.05</v>
      </c>
      <c r="F17" s="13">
        <f t="shared" si="0"/>
        <v>100</v>
      </c>
    </row>
    <row r="18" spans="1:6" ht="42.75" customHeight="1">
      <c r="A18" s="23" t="s">
        <v>129</v>
      </c>
      <c r="B18" s="10" t="s">
        <v>122</v>
      </c>
      <c r="C18" s="25"/>
      <c r="D18" s="43">
        <f>D19+D21</f>
        <v>10140406.33</v>
      </c>
      <c r="E18" s="43">
        <f>E19+E21</f>
        <v>10140406.33</v>
      </c>
      <c r="F18" s="19">
        <f t="shared" si="0"/>
        <v>100</v>
      </c>
    </row>
    <row r="19" spans="1:6" ht="22.5" customHeight="1">
      <c r="A19" s="21" t="s">
        <v>20</v>
      </c>
      <c r="B19" s="10" t="s">
        <v>122</v>
      </c>
      <c r="C19" s="25" t="s">
        <v>18</v>
      </c>
      <c r="D19" s="43">
        <f>D20</f>
        <v>9592298.38</v>
      </c>
      <c r="E19" s="43">
        <f>E20</f>
        <v>9592298.38</v>
      </c>
      <c r="F19" s="19">
        <f t="shared" si="0"/>
        <v>100</v>
      </c>
    </row>
    <row r="20" spans="1:6" ht="22.5" customHeight="1">
      <c r="A20" s="22" t="s">
        <v>126</v>
      </c>
      <c r="B20" s="20" t="s">
        <v>122</v>
      </c>
      <c r="C20" s="24" t="s">
        <v>131</v>
      </c>
      <c r="D20" s="44">
        <v>9592298.38</v>
      </c>
      <c r="E20" s="44">
        <v>9592298.38</v>
      </c>
      <c r="F20" s="13">
        <f t="shared" si="0"/>
        <v>100</v>
      </c>
    </row>
    <row r="21" spans="1:6" ht="22.5" customHeight="1">
      <c r="A21" s="23" t="s">
        <v>127</v>
      </c>
      <c r="B21" s="10" t="s">
        <v>122</v>
      </c>
      <c r="C21" s="25" t="s">
        <v>132</v>
      </c>
      <c r="D21" s="43">
        <f>D22</f>
        <v>548107.95</v>
      </c>
      <c r="E21" s="43">
        <f>E22</f>
        <v>548107.95</v>
      </c>
      <c r="F21" s="19">
        <f t="shared" si="0"/>
        <v>100</v>
      </c>
    </row>
    <row r="22" spans="1:6" ht="22.5" customHeight="1">
      <c r="A22" s="22" t="s">
        <v>128</v>
      </c>
      <c r="B22" s="20" t="s">
        <v>122</v>
      </c>
      <c r="C22" s="24" t="s">
        <v>133</v>
      </c>
      <c r="D22" s="44">
        <v>548107.95</v>
      </c>
      <c r="E22" s="44">
        <v>548107.95</v>
      </c>
      <c r="F22" s="13">
        <f t="shared" si="0"/>
        <v>100</v>
      </c>
    </row>
    <row r="23" spans="1:6" ht="39" customHeight="1">
      <c r="A23" s="23" t="s">
        <v>130</v>
      </c>
      <c r="B23" s="10" t="s">
        <v>123</v>
      </c>
      <c r="C23" s="25"/>
      <c r="D23" s="43">
        <f>D24+D26</f>
        <v>212103.33000000002</v>
      </c>
      <c r="E23" s="43">
        <f>E24+E26</f>
        <v>186763.33000000002</v>
      </c>
      <c r="F23" s="19">
        <f t="shared" si="0"/>
        <v>88.05299285023013</v>
      </c>
    </row>
    <row r="24" spans="1:6" ht="22.5" customHeight="1">
      <c r="A24" s="21" t="s">
        <v>20</v>
      </c>
      <c r="B24" s="10" t="s">
        <v>123</v>
      </c>
      <c r="C24" s="25" t="s">
        <v>18</v>
      </c>
      <c r="D24" s="43">
        <f>D25</f>
        <v>168770</v>
      </c>
      <c r="E24" s="43">
        <f>E25</f>
        <v>143430</v>
      </c>
      <c r="F24" s="19">
        <f t="shared" si="0"/>
        <v>84.98548320199087</v>
      </c>
    </row>
    <row r="25" spans="1:6" ht="22.5" customHeight="1">
      <c r="A25" s="22" t="s">
        <v>126</v>
      </c>
      <c r="B25" s="20" t="s">
        <v>123</v>
      </c>
      <c r="C25" s="24" t="s">
        <v>131</v>
      </c>
      <c r="D25" s="44">
        <v>168770</v>
      </c>
      <c r="E25" s="44">
        <v>143430</v>
      </c>
      <c r="F25" s="13">
        <f t="shared" si="0"/>
        <v>84.98548320199087</v>
      </c>
    </row>
    <row r="26" spans="1:6" ht="22.5" customHeight="1">
      <c r="A26" s="23" t="s">
        <v>127</v>
      </c>
      <c r="B26" s="10" t="s">
        <v>123</v>
      </c>
      <c r="C26" s="25" t="s">
        <v>132</v>
      </c>
      <c r="D26" s="43">
        <f>D27</f>
        <v>43333.33</v>
      </c>
      <c r="E26" s="43">
        <f>E27</f>
        <v>43333.33</v>
      </c>
      <c r="F26" s="19">
        <f t="shared" si="0"/>
        <v>100</v>
      </c>
    </row>
    <row r="27" spans="1:6" ht="21.75" customHeight="1">
      <c r="A27" s="22" t="s">
        <v>128</v>
      </c>
      <c r="B27" s="20" t="s">
        <v>123</v>
      </c>
      <c r="C27" s="24" t="s">
        <v>133</v>
      </c>
      <c r="D27" s="44">
        <v>43333.33</v>
      </c>
      <c r="E27" s="44">
        <v>43333.33</v>
      </c>
      <c r="F27" s="13">
        <f t="shared" si="0"/>
        <v>100</v>
      </c>
    </row>
    <row r="28" spans="1:6" ht="26.25" customHeight="1">
      <c r="A28" s="28" t="s">
        <v>37</v>
      </c>
      <c r="B28" s="10" t="s">
        <v>91</v>
      </c>
      <c r="C28" s="10"/>
      <c r="D28" s="45">
        <f aca="true" t="shared" si="1" ref="D28:E30">D29</f>
        <v>651000</v>
      </c>
      <c r="E28" s="45">
        <f t="shared" si="1"/>
        <v>651000</v>
      </c>
      <c r="F28" s="7">
        <f aca="true" t="shared" si="2" ref="F28:F111">E28/D28*100</f>
        <v>100</v>
      </c>
    </row>
    <row r="29" spans="1:6" ht="29.25" customHeight="1">
      <c r="A29" s="21" t="s">
        <v>92</v>
      </c>
      <c r="B29" s="10" t="s">
        <v>57</v>
      </c>
      <c r="C29" s="10"/>
      <c r="D29" s="45">
        <f>D30</f>
        <v>651000</v>
      </c>
      <c r="E29" s="45">
        <f>E30</f>
        <v>651000</v>
      </c>
      <c r="F29" s="7">
        <f t="shared" si="2"/>
        <v>100</v>
      </c>
    </row>
    <row r="30" spans="1:6" ht="21.75" customHeight="1">
      <c r="A30" s="29" t="s">
        <v>12</v>
      </c>
      <c r="B30" s="10" t="s">
        <v>57</v>
      </c>
      <c r="C30" s="12" t="s">
        <v>8</v>
      </c>
      <c r="D30" s="45">
        <f t="shared" si="1"/>
        <v>651000</v>
      </c>
      <c r="E30" s="45">
        <f t="shared" si="1"/>
        <v>651000</v>
      </c>
      <c r="F30" s="7">
        <f t="shared" si="2"/>
        <v>100</v>
      </c>
    </row>
    <row r="31" spans="1:6" ht="21" customHeight="1">
      <c r="A31" s="30" t="s">
        <v>13</v>
      </c>
      <c r="B31" s="20" t="s">
        <v>57</v>
      </c>
      <c r="C31" s="27" t="s">
        <v>9</v>
      </c>
      <c r="D31" s="44">
        <v>651000</v>
      </c>
      <c r="E31" s="44">
        <v>651000</v>
      </c>
      <c r="F31" s="26">
        <f t="shared" si="2"/>
        <v>100</v>
      </c>
    </row>
    <row r="32" spans="1:6" ht="39.75" customHeight="1">
      <c r="A32" s="28" t="s">
        <v>41</v>
      </c>
      <c r="B32" s="10" t="s">
        <v>58</v>
      </c>
      <c r="C32" s="10"/>
      <c r="D32" s="45">
        <f aca="true" t="shared" si="3" ref="D32:E34">D33</f>
        <v>7557387.6</v>
      </c>
      <c r="E32" s="45">
        <f t="shared" si="3"/>
        <v>7557387.6</v>
      </c>
      <c r="F32" s="7">
        <f aca="true" t="shared" si="4" ref="F32:F39">E32/D32*100</f>
        <v>100</v>
      </c>
    </row>
    <row r="33" spans="1:6" ht="33" customHeight="1">
      <c r="A33" s="21" t="s">
        <v>90</v>
      </c>
      <c r="B33" s="10" t="s">
        <v>89</v>
      </c>
      <c r="C33" s="10"/>
      <c r="D33" s="45">
        <f t="shared" si="3"/>
        <v>7557387.6</v>
      </c>
      <c r="E33" s="45">
        <f t="shared" si="3"/>
        <v>7557387.6</v>
      </c>
      <c r="F33" s="7">
        <f t="shared" si="4"/>
        <v>100</v>
      </c>
    </row>
    <row r="34" spans="1:6" ht="24.75" customHeight="1">
      <c r="A34" s="21" t="s">
        <v>20</v>
      </c>
      <c r="B34" s="10" t="s">
        <v>89</v>
      </c>
      <c r="C34" s="12" t="s">
        <v>18</v>
      </c>
      <c r="D34" s="45">
        <f t="shared" si="3"/>
        <v>7557387.6</v>
      </c>
      <c r="E34" s="45">
        <f t="shared" si="3"/>
        <v>7557387.6</v>
      </c>
      <c r="F34" s="7">
        <f t="shared" si="4"/>
        <v>100</v>
      </c>
    </row>
    <row r="35" spans="1:6" ht="25.5" customHeight="1">
      <c r="A35" s="22" t="s">
        <v>40</v>
      </c>
      <c r="B35" s="20" t="s">
        <v>89</v>
      </c>
      <c r="C35" s="27" t="s">
        <v>19</v>
      </c>
      <c r="D35" s="44">
        <v>7557387.6</v>
      </c>
      <c r="E35" s="44">
        <v>7557387.6</v>
      </c>
      <c r="F35" s="26">
        <f t="shared" si="4"/>
        <v>100</v>
      </c>
    </row>
    <row r="36" spans="1:6" ht="36.75" customHeight="1">
      <c r="A36" s="28" t="s">
        <v>101</v>
      </c>
      <c r="B36" s="10" t="s">
        <v>59</v>
      </c>
      <c r="C36" s="10"/>
      <c r="D36" s="45">
        <f>D37+D42+D45+D48</f>
        <v>38723102.63000001</v>
      </c>
      <c r="E36" s="45">
        <f>E37+E42+E45+E48</f>
        <v>38134099.8</v>
      </c>
      <c r="F36" s="7">
        <f t="shared" si="4"/>
        <v>98.47893688781102</v>
      </c>
    </row>
    <row r="37" spans="1:6" ht="23.25" customHeight="1">
      <c r="A37" s="28" t="s">
        <v>38</v>
      </c>
      <c r="B37" s="10" t="s">
        <v>60</v>
      </c>
      <c r="C37" s="10"/>
      <c r="D37" s="45">
        <f>D38+D40</f>
        <v>26904214.46</v>
      </c>
      <c r="E37" s="45">
        <f>E38+E40</f>
        <v>26448243.12</v>
      </c>
      <c r="F37" s="7">
        <f t="shared" si="4"/>
        <v>98.30520478240345</v>
      </c>
    </row>
    <row r="38" spans="1:6" ht="23.25" customHeight="1">
      <c r="A38" s="29" t="s">
        <v>12</v>
      </c>
      <c r="B38" s="10" t="s">
        <v>61</v>
      </c>
      <c r="C38" s="10" t="s">
        <v>8</v>
      </c>
      <c r="D38" s="45">
        <f>D39</f>
        <v>26812487.46</v>
      </c>
      <c r="E38" s="45">
        <f>E39</f>
        <v>26356516.12</v>
      </c>
      <c r="F38" s="7">
        <f t="shared" si="4"/>
        <v>98.29940679438923</v>
      </c>
    </row>
    <row r="39" spans="1:6" ht="23.25" customHeight="1">
      <c r="A39" s="30" t="s">
        <v>13</v>
      </c>
      <c r="B39" s="20" t="s">
        <v>60</v>
      </c>
      <c r="C39" s="20" t="s">
        <v>9</v>
      </c>
      <c r="D39" s="44">
        <v>26812487.46</v>
      </c>
      <c r="E39" s="44">
        <v>26356516.12</v>
      </c>
      <c r="F39" s="26">
        <f t="shared" si="4"/>
        <v>98.29940679438923</v>
      </c>
    </row>
    <row r="40" spans="1:6" ht="12.75" customHeight="1">
      <c r="A40" s="29" t="s">
        <v>29</v>
      </c>
      <c r="B40" s="10" t="s">
        <v>60</v>
      </c>
      <c r="C40" s="10" t="s">
        <v>27</v>
      </c>
      <c r="D40" s="45">
        <f>D41</f>
        <v>91727</v>
      </c>
      <c r="E40" s="45">
        <f>E41</f>
        <v>91727</v>
      </c>
      <c r="F40" s="7">
        <f t="shared" si="2"/>
        <v>100</v>
      </c>
    </row>
    <row r="41" spans="1:6" ht="15" customHeight="1">
      <c r="A41" s="22" t="s">
        <v>44</v>
      </c>
      <c r="B41" s="20" t="s">
        <v>60</v>
      </c>
      <c r="C41" s="20" t="s">
        <v>69</v>
      </c>
      <c r="D41" s="44">
        <v>91727</v>
      </c>
      <c r="E41" s="44">
        <v>91727</v>
      </c>
      <c r="F41" s="26">
        <f t="shared" si="2"/>
        <v>100</v>
      </c>
    </row>
    <row r="42" spans="1:6" ht="45" customHeight="1">
      <c r="A42" s="21" t="s">
        <v>134</v>
      </c>
      <c r="B42" s="10" t="s">
        <v>102</v>
      </c>
      <c r="C42" s="12"/>
      <c r="D42" s="45">
        <f>D43</f>
        <v>4734099.1</v>
      </c>
      <c r="E42" s="45">
        <f>E43</f>
        <v>4601067.61</v>
      </c>
      <c r="F42" s="7">
        <f t="shared" si="2"/>
        <v>97.189930181225</v>
      </c>
    </row>
    <row r="43" spans="1:6" ht="24" customHeight="1">
      <c r="A43" s="29" t="s">
        <v>12</v>
      </c>
      <c r="B43" s="10" t="s">
        <v>102</v>
      </c>
      <c r="C43" s="12" t="s">
        <v>8</v>
      </c>
      <c r="D43" s="45">
        <f>D44</f>
        <v>4734099.1</v>
      </c>
      <c r="E43" s="45">
        <f>E44</f>
        <v>4601067.61</v>
      </c>
      <c r="F43" s="7">
        <f t="shared" si="2"/>
        <v>97.189930181225</v>
      </c>
    </row>
    <row r="44" spans="1:6" ht="24" customHeight="1">
      <c r="A44" s="30" t="s">
        <v>13</v>
      </c>
      <c r="B44" s="20" t="s">
        <v>102</v>
      </c>
      <c r="C44" s="27" t="s">
        <v>9</v>
      </c>
      <c r="D44" s="44">
        <v>4734099.1</v>
      </c>
      <c r="E44" s="44">
        <v>4601067.61</v>
      </c>
      <c r="F44" s="26">
        <f t="shared" si="2"/>
        <v>97.189930181225</v>
      </c>
    </row>
    <row r="45" spans="1:6" ht="32.25" customHeight="1">
      <c r="A45" s="21" t="s">
        <v>136</v>
      </c>
      <c r="B45" s="10" t="s">
        <v>135</v>
      </c>
      <c r="C45" s="17"/>
      <c r="D45" s="45">
        <f>D46</f>
        <v>2339656.59</v>
      </c>
      <c r="E45" s="45">
        <f>E46</f>
        <v>2339656.59</v>
      </c>
      <c r="F45" s="7">
        <f t="shared" si="2"/>
        <v>100</v>
      </c>
    </row>
    <row r="46" spans="1:6" ht="24" customHeight="1">
      <c r="A46" s="21" t="s">
        <v>12</v>
      </c>
      <c r="B46" s="10" t="s">
        <v>135</v>
      </c>
      <c r="C46" s="17" t="s">
        <v>8</v>
      </c>
      <c r="D46" s="45">
        <f>D47</f>
        <v>2339656.59</v>
      </c>
      <c r="E46" s="45">
        <f>E47</f>
        <v>2339656.59</v>
      </c>
      <c r="F46" s="7">
        <f t="shared" si="2"/>
        <v>100</v>
      </c>
    </row>
    <row r="47" spans="1:6" ht="24" customHeight="1">
      <c r="A47" s="22" t="s">
        <v>13</v>
      </c>
      <c r="B47" s="20" t="s">
        <v>135</v>
      </c>
      <c r="C47" s="24" t="s">
        <v>9</v>
      </c>
      <c r="D47" s="44">
        <v>2339656.59</v>
      </c>
      <c r="E47" s="44">
        <v>2339656.59</v>
      </c>
      <c r="F47" s="26">
        <f t="shared" si="2"/>
        <v>100</v>
      </c>
    </row>
    <row r="48" spans="1:6" ht="36" customHeight="1">
      <c r="A48" s="21" t="s">
        <v>103</v>
      </c>
      <c r="B48" s="10" t="s">
        <v>104</v>
      </c>
      <c r="C48" s="12"/>
      <c r="D48" s="45">
        <f>D49</f>
        <v>4745132.48</v>
      </c>
      <c r="E48" s="45">
        <f>E49</f>
        <v>4745132.48</v>
      </c>
      <c r="F48" s="7">
        <f t="shared" si="2"/>
        <v>100</v>
      </c>
    </row>
    <row r="49" spans="1:6" ht="24" customHeight="1">
      <c r="A49" s="21" t="s">
        <v>12</v>
      </c>
      <c r="B49" s="10" t="s">
        <v>104</v>
      </c>
      <c r="C49" s="12" t="s">
        <v>8</v>
      </c>
      <c r="D49" s="45">
        <f>D50</f>
        <v>4745132.48</v>
      </c>
      <c r="E49" s="45">
        <f>E50</f>
        <v>4745132.48</v>
      </c>
      <c r="F49" s="7">
        <f t="shared" si="2"/>
        <v>100</v>
      </c>
    </row>
    <row r="50" spans="1:6" ht="24" customHeight="1">
      <c r="A50" s="22" t="s">
        <v>13</v>
      </c>
      <c r="B50" s="20" t="s">
        <v>104</v>
      </c>
      <c r="C50" s="27" t="s">
        <v>9</v>
      </c>
      <c r="D50" s="44">
        <v>4745132.48</v>
      </c>
      <c r="E50" s="44">
        <v>4745132.48</v>
      </c>
      <c r="F50" s="26">
        <f t="shared" si="2"/>
        <v>100</v>
      </c>
    </row>
    <row r="51" spans="1:6" ht="25.5" customHeight="1">
      <c r="A51" s="32" t="s">
        <v>42</v>
      </c>
      <c r="B51" s="18" t="s">
        <v>62</v>
      </c>
      <c r="C51" s="18"/>
      <c r="D51" s="43">
        <f aca="true" t="shared" si="5" ref="D51:E53">D52</f>
        <v>849179.16</v>
      </c>
      <c r="E51" s="43">
        <f t="shared" si="5"/>
        <v>578826</v>
      </c>
      <c r="F51" s="19">
        <f t="shared" si="2"/>
        <v>68.16300107977213</v>
      </c>
    </row>
    <row r="52" spans="1:6" ht="22.5" customHeight="1">
      <c r="A52" s="28" t="s">
        <v>36</v>
      </c>
      <c r="B52" s="10" t="s">
        <v>63</v>
      </c>
      <c r="C52" s="10"/>
      <c r="D52" s="45">
        <f>D53</f>
        <v>849179.16</v>
      </c>
      <c r="E52" s="45">
        <f>E53</f>
        <v>578826</v>
      </c>
      <c r="F52" s="7">
        <f t="shared" si="2"/>
        <v>68.16300107977213</v>
      </c>
    </row>
    <row r="53" spans="1:6" ht="27.75" customHeight="1">
      <c r="A53" s="29" t="s">
        <v>12</v>
      </c>
      <c r="B53" s="10" t="s">
        <v>63</v>
      </c>
      <c r="C53" s="12" t="s">
        <v>8</v>
      </c>
      <c r="D53" s="45">
        <f t="shared" si="5"/>
        <v>849179.16</v>
      </c>
      <c r="E53" s="45">
        <f t="shared" si="5"/>
        <v>578826</v>
      </c>
      <c r="F53" s="7">
        <f t="shared" si="2"/>
        <v>68.16300107977213</v>
      </c>
    </row>
    <row r="54" spans="1:6" ht="22.5" customHeight="1">
      <c r="A54" s="30" t="s">
        <v>13</v>
      </c>
      <c r="B54" s="20" t="s">
        <v>63</v>
      </c>
      <c r="C54" s="27" t="s">
        <v>9</v>
      </c>
      <c r="D54" s="44">
        <v>849179.16</v>
      </c>
      <c r="E54" s="44">
        <v>578826</v>
      </c>
      <c r="F54" s="26">
        <f t="shared" si="2"/>
        <v>68.16300107977213</v>
      </c>
    </row>
    <row r="55" spans="1:6" ht="22.5" customHeight="1">
      <c r="A55" s="23" t="s">
        <v>139</v>
      </c>
      <c r="B55" s="18" t="s">
        <v>137</v>
      </c>
      <c r="C55" s="33"/>
      <c r="D55" s="43">
        <f aca="true" t="shared" si="6" ref="D55:E57">D56</f>
        <v>200000</v>
      </c>
      <c r="E55" s="43">
        <f t="shared" si="6"/>
        <v>0</v>
      </c>
      <c r="F55" s="19">
        <f t="shared" si="2"/>
        <v>0</v>
      </c>
    </row>
    <row r="56" spans="1:6" ht="22.5" customHeight="1">
      <c r="A56" s="23" t="s">
        <v>36</v>
      </c>
      <c r="B56" s="18" t="s">
        <v>138</v>
      </c>
      <c r="C56" s="33"/>
      <c r="D56" s="43">
        <f t="shared" si="6"/>
        <v>200000</v>
      </c>
      <c r="E56" s="43">
        <f t="shared" si="6"/>
        <v>0</v>
      </c>
      <c r="F56" s="19">
        <f t="shared" si="2"/>
        <v>0</v>
      </c>
    </row>
    <row r="57" spans="1:6" ht="22.5" customHeight="1">
      <c r="A57" s="29" t="s">
        <v>12</v>
      </c>
      <c r="B57" s="18" t="s">
        <v>138</v>
      </c>
      <c r="C57" s="33" t="s">
        <v>8</v>
      </c>
      <c r="D57" s="43">
        <f t="shared" si="6"/>
        <v>200000</v>
      </c>
      <c r="E57" s="43">
        <f t="shared" si="6"/>
        <v>0</v>
      </c>
      <c r="F57" s="19">
        <f t="shared" si="2"/>
        <v>0</v>
      </c>
    </row>
    <row r="58" spans="1:6" ht="27" customHeight="1">
      <c r="A58" s="30" t="s">
        <v>13</v>
      </c>
      <c r="B58" s="20" t="s">
        <v>138</v>
      </c>
      <c r="C58" s="27" t="s">
        <v>9</v>
      </c>
      <c r="D58" s="44">
        <v>200000</v>
      </c>
      <c r="E58" s="44">
        <v>0</v>
      </c>
      <c r="F58" s="26">
        <f t="shared" si="2"/>
        <v>0</v>
      </c>
    </row>
    <row r="59" spans="1:6" ht="34.5" customHeight="1">
      <c r="A59" s="32" t="s">
        <v>23</v>
      </c>
      <c r="B59" s="18" t="s">
        <v>64</v>
      </c>
      <c r="C59" s="18"/>
      <c r="D59" s="43">
        <f>D60+D67</f>
        <v>75891739.3</v>
      </c>
      <c r="E59" s="43">
        <f>E60+E67</f>
        <v>73211530.05</v>
      </c>
      <c r="F59" s="19">
        <f t="shared" si="2"/>
        <v>96.46837814665818</v>
      </c>
    </row>
    <row r="60" spans="1:6" ht="26.25" customHeight="1">
      <c r="A60" s="28" t="s">
        <v>43</v>
      </c>
      <c r="B60" s="10" t="s">
        <v>65</v>
      </c>
      <c r="C60" s="10"/>
      <c r="D60" s="45">
        <f aca="true" t="shared" si="7" ref="D60:E62">D61</f>
        <v>2449395.34</v>
      </c>
      <c r="E60" s="45">
        <f t="shared" si="7"/>
        <v>2215158.95</v>
      </c>
      <c r="F60" s="7">
        <f t="shared" si="2"/>
        <v>90.43697086481761</v>
      </c>
    </row>
    <row r="61" spans="1:6" ht="31.5" customHeight="1">
      <c r="A61" s="21" t="s">
        <v>94</v>
      </c>
      <c r="B61" s="10" t="s">
        <v>66</v>
      </c>
      <c r="C61" s="10"/>
      <c r="D61" s="45">
        <f>D62+D64</f>
        <v>2449395.34</v>
      </c>
      <c r="E61" s="45">
        <f>E62+E64</f>
        <v>2215158.95</v>
      </c>
      <c r="F61" s="7">
        <f t="shared" si="2"/>
        <v>90.43697086481761</v>
      </c>
    </row>
    <row r="62" spans="1:6" ht="27.75" customHeight="1">
      <c r="A62" s="29" t="s">
        <v>12</v>
      </c>
      <c r="B62" s="10" t="s">
        <v>66</v>
      </c>
      <c r="C62" s="12" t="s">
        <v>8</v>
      </c>
      <c r="D62" s="45">
        <f t="shared" si="7"/>
        <v>2069395.34</v>
      </c>
      <c r="E62" s="45">
        <f t="shared" si="7"/>
        <v>1835158.95</v>
      </c>
      <c r="F62" s="7">
        <f t="shared" si="2"/>
        <v>88.68092599454678</v>
      </c>
    </row>
    <row r="63" spans="1:6" ht="25.5" customHeight="1">
      <c r="A63" s="30" t="s">
        <v>13</v>
      </c>
      <c r="B63" s="20" t="s">
        <v>66</v>
      </c>
      <c r="C63" s="27" t="s">
        <v>9</v>
      </c>
      <c r="D63" s="44">
        <v>2069395.34</v>
      </c>
      <c r="E63" s="44">
        <v>1835158.95</v>
      </c>
      <c r="F63" s="26">
        <f t="shared" si="2"/>
        <v>88.68092599454678</v>
      </c>
    </row>
    <row r="64" spans="1:6" ht="25.5" customHeight="1">
      <c r="A64" s="36" t="s">
        <v>29</v>
      </c>
      <c r="B64" s="34" t="s">
        <v>66</v>
      </c>
      <c r="C64" s="35" t="s">
        <v>27</v>
      </c>
      <c r="D64" s="43">
        <f>D65+D66</f>
        <v>380000</v>
      </c>
      <c r="E64" s="43">
        <f>E65+E66</f>
        <v>380000</v>
      </c>
      <c r="F64" s="19">
        <f t="shared" si="2"/>
        <v>100</v>
      </c>
    </row>
    <row r="65" spans="1:6" ht="25.5" customHeight="1">
      <c r="A65" s="22" t="s">
        <v>44</v>
      </c>
      <c r="B65" s="9" t="s">
        <v>66</v>
      </c>
      <c r="C65" s="24" t="s">
        <v>69</v>
      </c>
      <c r="D65" s="44">
        <v>330000</v>
      </c>
      <c r="E65" s="44">
        <v>330000</v>
      </c>
      <c r="F65" s="26">
        <f t="shared" si="2"/>
        <v>100</v>
      </c>
    </row>
    <row r="66" spans="1:6" ht="25.5" customHeight="1">
      <c r="A66" s="22" t="s">
        <v>33</v>
      </c>
      <c r="B66" s="9" t="s">
        <v>66</v>
      </c>
      <c r="C66" s="24" t="s">
        <v>30</v>
      </c>
      <c r="D66" s="44">
        <v>50000</v>
      </c>
      <c r="E66" s="44">
        <v>50000</v>
      </c>
      <c r="F66" s="26">
        <f t="shared" si="2"/>
        <v>100</v>
      </c>
    </row>
    <row r="67" spans="1:6" ht="33" customHeight="1">
      <c r="A67" s="28" t="s">
        <v>140</v>
      </c>
      <c r="B67" s="10" t="s">
        <v>67</v>
      </c>
      <c r="C67" s="10"/>
      <c r="D67" s="45">
        <f>D68+D76+D73</f>
        <v>73442343.96</v>
      </c>
      <c r="E67" s="45">
        <f>E68+E76+E73</f>
        <v>70996371.1</v>
      </c>
      <c r="F67" s="7">
        <f t="shared" si="2"/>
        <v>96.66953323094891</v>
      </c>
    </row>
    <row r="68" spans="1:6" ht="24" customHeight="1">
      <c r="A68" s="21" t="s">
        <v>93</v>
      </c>
      <c r="B68" s="10" t="s">
        <v>68</v>
      </c>
      <c r="C68" s="10"/>
      <c r="D68" s="45">
        <f>D69+D71</f>
        <v>4579040.97</v>
      </c>
      <c r="E68" s="45">
        <f>E69+E71</f>
        <v>3449091.55</v>
      </c>
      <c r="F68" s="7">
        <f t="shared" si="2"/>
        <v>75.32344813241538</v>
      </c>
    </row>
    <row r="69" spans="1:6" ht="24.75" customHeight="1">
      <c r="A69" s="29" t="s">
        <v>12</v>
      </c>
      <c r="B69" s="10" t="s">
        <v>68</v>
      </c>
      <c r="C69" s="10" t="s">
        <v>8</v>
      </c>
      <c r="D69" s="45">
        <f>D70</f>
        <v>4479040.97</v>
      </c>
      <c r="E69" s="45">
        <f>E70</f>
        <v>3349091.55</v>
      </c>
      <c r="F69" s="7">
        <f t="shared" si="2"/>
        <v>74.77251430455212</v>
      </c>
    </row>
    <row r="70" spans="1:6" ht="27" customHeight="1">
      <c r="A70" s="30" t="s">
        <v>13</v>
      </c>
      <c r="B70" s="20" t="s">
        <v>68</v>
      </c>
      <c r="C70" s="20" t="s">
        <v>9</v>
      </c>
      <c r="D70" s="44">
        <v>4479040.97</v>
      </c>
      <c r="E70" s="44">
        <v>3349091.55</v>
      </c>
      <c r="F70" s="26">
        <f t="shared" si="2"/>
        <v>74.77251430455212</v>
      </c>
    </row>
    <row r="71" spans="1:6" ht="18" customHeight="1">
      <c r="A71" s="36" t="s">
        <v>29</v>
      </c>
      <c r="B71" s="18" t="s">
        <v>68</v>
      </c>
      <c r="C71" s="25" t="s">
        <v>27</v>
      </c>
      <c r="D71" s="43">
        <f>D72</f>
        <v>100000</v>
      </c>
      <c r="E71" s="43">
        <f>E72</f>
        <v>100000</v>
      </c>
      <c r="F71" s="19">
        <f t="shared" si="2"/>
        <v>100</v>
      </c>
    </row>
    <row r="72" spans="1:6" ht="19.5" customHeight="1">
      <c r="A72" s="22" t="s">
        <v>44</v>
      </c>
      <c r="B72" s="9" t="s">
        <v>68</v>
      </c>
      <c r="C72" s="24" t="s">
        <v>69</v>
      </c>
      <c r="D72" s="44">
        <v>100000</v>
      </c>
      <c r="E72" s="44">
        <v>100000</v>
      </c>
      <c r="F72" s="26">
        <f t="shared" si="2"/>
        <v>100</v>
      </c>
    </row>
    <row r="73" spans="1:6" ht="60" customHeight="1">
      <c r="A73" s="21" t="s">
        <v>142</v>
      </c>
      <c r="B73" s="10" t="s">
        <v>141</v>
      </c>
      <c r="C73" s="17"/>
      <c r="D73" s="43">
        <f>D74</f>
        <v>34397506.55</v>
      </c>
      <c r="E73" s="43">
        <f>E74</f>
        <v>33081483.11</v>
      </c>
      <c r="F73" s="19">
        <f t="shared" si="2"/>
        <v>96.17407314658976</v>
      </c>
    </row>
    <row r="74" spans="1:6" ht="27" customHeight="1">
      <c r="A74" s="21" t="s">
        <v>114</v>
      </c>
      <c r="B74" s="10" t="s">
        <v>141</v>
      </c>
      <c r="C74" s="17" t="s">
        <v>8</v>
      </c>
      <c r="D74" s="43">
        <f>D75</f>
        <v>34397506.55</v>
      </c>
      <c r="E74" s="43">
        <f>E75</f>
        <v>33081483.11</v>
      </c>
      <c r="F74" s="19">
        <f t="shared" si="2"/>
        <v>96.17407314658976</v>
      </c>
    </row>
    <row r="75" spans="1:6" ht="27.75" customHeight="1">
      <c r="A75" s="22" t="s">
        <v>13</v>
      </c>
      <c r="B75" s="9" t="s">
        <v>141</v>
      </c>
      <c r="C75" s="24" t="s">
        <v>9</v>
      </c>
      <c r="D75" s="44">
        <v>34397506.55</v>
      </c>
      <c r="E75" s="44">
        <v>33081483.11</v>
      </c>
      <c r="F75" s="26">
        <f t="shared" si="2"/>
        <v>96.17407314658976</v>
      </c>
    </row>
    <row r="76" spans="1:6" ht="38.25" customHeight="1">
      <c r="A76" s="21" t="s">
        <v>96</v>
      </c>
      <c r="B76" s="10" t="s">
        <v>95</v>
      </c>
      <c r="C76" s="10"/>
      <c r="D76" s="45">
        <f>D77</f>
        <v>34465796.44</v>
      </c>
      <c r="E76" s="45">
        <f>E77</f>
        <v>34465796.44</v>
      </c>
      <c r="F76" s="7">
        <f t="shared" si="2"/>
        <v>100</v>
      </c>
    </row>
    <row r="77" spans="1:6" ht="23.25" customHeight="1">
      <c r="A77" s="29" t="s">
        <v>12</v>
      </c>
      <c r="B77" s="10" t="s">
        <v>95</v>
      </c>
      <c r="C77" s="10" t="s">
        <v>8</v>
      </c>
      <c r="D77" s="45">
        <f>D78</f>
        <v>34465796.44</v>
      </c>
      <c r="E77" s="45">
        <f>E78</f>
        <v>34465796.44</v>
      </c>
      <c r="F77" s="7">
        <f t="shared" si="2"/>
        <v>100</v>
      </c>
    </row>
    <row r="78" spans="1:6" ht="23.25" customHeight="1">
      <c r="A78" s="30" t="s">
        <v>13</v>
      </c>
      <c r="B78" s="20" t="s">
        <v>95</v>
      </c>
      <c r="C78" s="20" t="s">
        <v>9</v>
      </c>
      <c r="D78" s="44">
        <v>34465796.44</v>
      </c>
      <c r="E78" s="44">
        <v>34465796.44</v>
      </c>
      <c r="F78" s="26">
        <f t="shared" si="2"/>
        <v>100</v>
      </c>
    </row>
    <row r="79" spans="1:6" ht="33.75" customHeight="1">
      <c r="A79" s="32" t="s">
        <v>21</v>
      </c>
      <c r="B79" s="18" t="s">
        <v>70</v>
      </c>
      <c r="C79" s="18"/>
      <c r="D79" s="43">
        <f>D80+D87+D96</f>
        <v>19654909.8</v>
      </c>
      <c r="E79" s="43">
        <f>E80+E87+E96</f>
        <v>13886118.79</v>
      </c>
      <c r="F79" s="19">
        <f t="shared" si="2"/>
        <v>70.64961849888519</v>
      </c>
    </row>
    <row r="80" spans="1:6" ht="16.5" customHeight="1">
      <c r="A80" s="28" t="s">
        <v>22</v>
      </c>
      <c r="B80" s="10" t="s">
        <v>71</v>
      </c>
      <c r="C80" s="10"/>
      <c r="D80" s="45">
        <f>D81+D84</f>
        <v>2334868.8</v>
      </c>
      <c r="E80" s="45">
        <f>E81+E84</f>
        <v>2254868.72</v>
      </c>
      <c r="F80" s="7">
        <f t="shared" si="2"/>
        <v>96.57367985730077</v>
      </c>
    </row>
    <row r="81" spans="1:6" ht="49.5" customHeight="1">
      <c r="A81" s="21" t="s">
        <v>97</v>
      </c>
      <c r="B81" s="10" t="s">
        <v>72</v>
      </c>
      <c r="C81" s="10"/>
      <c r="D81" s="45">
        <f>D82</f>
        <v>930558</v>
      </c>
      <c r="E81" s="45">
        <f>E82</f>
        <v>850557.92</v>
      </c>
      <c r="F81" s="7">
        <f t="shared" si="2"/>
        <v>91.40299906077858</v>
      </c>
    </row>
    <row r="82" spans="1:6" ht="27.75" customHeight="1">
      <c r="A82" s="29" t="s">
        <v>12</v>
      </c>
      <c r="B82" s="10" t="s">
        <v>72</v>
      </c>
      <c r="C82" s="12" t="s">
        <v>8</v>
      </c>
      <c r="D82" s="45">
        <f>D83</f>
        <v>930558</v>
      </c>
      <c r="E82" s="45">
        <f>E83</f>
        <v>850557.92</v>
      </c>
      <c r="F82" s="7">
        <f t="shared" si="2"/>
        <v>91.40299906077858</v>
      </c>
    </row>
    <row r="83" spans="1:6" ht="32.25" customHeight="1">
      <c r="A83" s="30" t="s">
        <v>13</v>
      </c>
      <c r="B83" s="20" t="s">
        <v>72</v>
      </c>
      <c r="C83" s="27" t="s">
        <v>9</v>
      </c>
      <c r="D83" s="44">
        <v>930558</v>
      </c>
      <c r="E83" s="44">
        <v>850557.92</v>
      </c>
      <c r="F83" s="26">
        <f t="shared" si="2"/>
        <v>91.40299906077858</v>
      </c>
    </row>
    <row r="84" spans="1:6" ht="55.5" customHeight="1">
      <c r="A84" s="23" t="s">
        <v>144</v>
      </c>
      <c r="B84" s="18" t="s">
        <v>143</v>
      </c>
      <c r="C84" s="25"/>
      <c r="D84" s="43">
        <f>D85</f>
        <v>1404310.8</v>
      </c>
      <c r="E84" s="43">
        <f>E85</f>
        <v>1404310.8</v>
      </c>
      <c r="F84" s="19">
        <f t="shared" si="2"/>
        <v>100</v>
      </c>
    </row>
    <row r="85" spans="1:6" ht="32.25" customHeight="1">
      <c r="A85" s="21" t="s">
        <v>12</v>
      </c>
      <c r="B85" s="18" t="s">
        <v>143</v>
      </c>
      <c r="C85" s="25" t="s">
        <v>8</v>
      </c>
      <c r="D85" s="43">
        <f>D86</f>
        <v>1404310.8</v>
      </c>
      <c r="E85" s="43">
        <f>E86</f>
        <v>1404310.8</v>
      </c>
      <c r="F85" s="19">
        <f t="shared" si="2"/>
        <v>100</v>
      </c>
    </row>
    <row r="86" spans="1:6" ht="32.25" customHeight="1">
      <c r="A86" s="22" t="s">
        <v>13</v>
      </c>
      <c r="B86" s="20" t="s">
        <v>143</v>
      </c>
      <c r="C86" s="24" t="s">
        <v>9</v>
      </c>
      <c r="D86" s="44">
        <v>1404310.8</v>
      </c>
      <c r="E86" s="44">
        <v>1404310.8</v>
      </c>
      <c r="F86" s="26">
        <f t="shared" si="2"/>
        <v>100</v>
      </c>
    </row>
    <row r="87" spans="1:6" ht="24" customHeight="1">
      <c r="A87" s="28" t="s">
        <v>105</v>
      </c>
      <c r="B87" s="10" t="s">
        <v>73</v>
      </c>
      <c r="C87" s="10"/>
      <c r="D87" s="45">
        <f>D88+D93</f>
        <v>16726224.29</v>
      </c>
      <c r="E87" s="45">
        <f>E88+E93</f>
        <v>11037433.36</v>
      </c>
      <c r="F87" s="7">
        <f t="shared" si="2"/>
        <v>65.98879202282896</v>
      </c>
    </row>
    <row r="88" spans="1:6" ht="25.5" customHeight="1">
      <c r="A88" s="21" t="s">
        <v>98</v>
      </c>
      <c r="B88" s="10" t="s">
        <v>74</v>
      </c>
      <c r="C88" s="10"/>
      <c r="D88" s="45">
        <f>D89+D91</f>
        <v>2926671.8400000003</v>
      </c>
      <c r="E88" s="45">
        <f>E89+E91</f>
        <v>2926671.8400000003</v>
      </c>
      <c r="F88" s="7">
        <f t="shared" si="2"/>
        <v>100</v>
      </c>
    </row>
    <row r="89" spans="1:6" ht="20.25">
      <c r="A89" s="29" t="s">
        <v>12</v>
      </c>
      <c r="B89" s="10" t="s">
        <v>74</v>
      </c>
      <c r="C89" s="12" t="s">
        <v>8</v>
      </c>
      <c r="D89" s="45">
        <f>D90</f>
        <v>375736.7</v>
      </c>
      <c r="E89" s="45">
        <f>E90</f>
        <v>375736.7</v>
      </c>
      <c r="F89" s="7">
        <f t="shared" si="2"/>
        <v>100</v>
      </c>
    </row>
    <row r="90" spans="1:6" ht="27.75" customHeight="1">
      <c r="A90" s="30" t="s">
        <v>13</v>
      </c>
      <c r="B90" s="20" t="s">
        <v>74</v>
      </c>
      <c r="C90" s="27" t="s">
        <v>9</v>
      </c>
      <c r="D90" s="44">
        <v>375736.7</v>
      </c>
      <c r="E90" s="44">
        <v>375736.7</v>
      </c>
      <c r="F90" s="26">
        <f t="shared" si="2"/>
        <v>100</v>
      </c>
    </row>
    <row r="91" spans="1:6" ht="13.5">
      <c r="A91" s="29" t="s">
        <v>29</v>
      </c>
      <c r="B91" s="10" t="s">
        <v>74</v>
      </c>
      <c r="C91" s="12" t="s">
        <v>27</v>
      </c>
      <c r="D91" s="45">
        <f>D92</f>
        <v>2550935.14</v>
      </c>
      <c r="E91" s="45">
        <f>E92</f>
        <v>2550935.14</v>
      </c>
      <c r="F91" s="7">
        <f t="shared" si="2"/>
        <v>100</v>
      </c>
    </row>
    <row r="92" spans="1:6" ht="42" customHeight="1">
      <c r="A92" s="30" t="s">
        <v>46</v>
      </c>
      <c r="B92" s="20" t="s">
        <v>74</v>
      </c>
      <c r="C92" s="27" t="s">
        <v>39</v>
      </c>
      <c r="D92" s="44">
        <v>2550935.14</v>
      </c>
      <c r="E92" s="44">
        <v>2550935.14</v>
      </c>
      <c r="F92" s="26">
        <f t="shared" si="2"/>
        <v>100</v>
      </c>
    </row>
    <row r="93" spans="1:6" ht="102.75" customHeight="1">
      <c r="A93" s="21" t="s">
        <v>146</v>
      </c>
      <c r="B93" s="10" t="s">
        <v>145</v>
      </c>
      <c r="C93" s="12"/>
      <c r="D93" s="45">
        <f>D94</f>
        <v>13799552.45</v>
      </c>
      <c r="E93" s="45">
        <f>E94</f>
        <v>8110761.52</v>
      </c>
      <c r="F93" s="7">
        <f t="shared" si="2"/>
        <v>58.77554036181804</v>
      </c>
    </row>
    <row r="94" spans="1:6" ht="20.25">
      <c r="A94" s="21" t="s">
        <v>12</v>
      </c>
      <c r="B94" s="10" t="s">
        <v>145</v>
      </c>
      <c r="C94" s="12" t="s">
        <v>8</v>
      </c>
      <c r="D94" s="45">
        <f>D95</f>
        <v>13799552.45</v>
      </c>
      <c r="E94" s="45">
        <f>E95</f>
        <v>8110761.52</v>
      </c>
      <c r="F94" s="7">
        <f t="shared" si="2"/>
        <v>58.77554036181804</v>
      </c>
    </row>
    <row r="95" spans="1:6" ht="37.5" customHeight="1">
      <c r="A95" s="22" t="s">
        <v>13</v>
      </c>
      <c r="B95" s="20" t="s">
        <v>145</v>
      </c>
      <c r="C95" s="27" t="s">
        <v>9</v>
      </c>
      <c r="D95" s="44">
        <v>13799552.45</v>
      </c>
      <c r="E95" s="44">
        <v>8110761.52</v>
      </c>
      <c r="F95" s="26">
        <f t="shared" si="2"/>
        <v>58.77554036181804</v>
      </c>
    </row>
    <row r="96" spans="1:6" ht="20.25">
      <c r="A96" s="28" t="s">
        <v>106</v>
      </c>
      <c r="B96" s="10" t="s">
        <v>75</v>
      </c>
      <c r="C96" s="10"/>
      <c r="D96" s="45">
        <f aca="true" t="shared" si="8" ref="D96:E98">D97</f>
        <v>593816.71</v>
      </c>
      <c r="E96" s="45">
        <f t="shared" si="8"/>
        <v>593816.71</v>
      </c>
      <c r="F96" s="7">
        <f t="shared" si="2"/>
        <v>100</v>
      </c>
    </row>
    <row r="97" spans="1:6" s="8" customFormat="1" ht="24" customHeight="1">
      <c r="A97" s="21" t="s">
        <v>99</v>
      </c>
      <c r="B97" s="10" t="s">
        <v>76</v>
      </c>
      <c r="C97" s="10"/>
      <c r="D97" s="45">
        <f t="shared" si="8"/>
        <v>593816.71</v>
      </c>
      <c r="E97" s="45">
        <f t="shared" si="8"/>
        <v>593816.71</v>
      </c>
      <c r="F97" s="7">
        <f t="shared" si="2"/>
        <v>100</v>
      </c>
    </row>
    <row r="98" spans="1:6" ht="27" customHeight="1">
      <c r="A98" s="29" t="s">
        <v>12</v>
      </c>
      <c r="B98" s="10" t="s">
        <v>76</v>
      </c>
      <c r="C98" s="10" t="s">
        <v>8</v>
      </c>
      <c r="D98" s="45">
        <f t="shared" si="8"/>
        <v>593816.71</v>
      </c>
      <c r="E98" s="45">
        <f t="shared" si="8"/>
        <v>593816.71</v>
      </c>
      <c r="F98" s="7">
        <f t="shared" si="2"/>
        <v>100</v>
      </c>
    </row>
    <row r="99" spans="1:6" ht="24.75" customHeight="1">
      <c r="A99" s="30" t="s">
        <v>13</v>
      </c>
      <c r="B99" s="20" t="s">
        <v>76</v>
      </c>
      <c r="C99" s="20" t="s">
        <v>9</v>
      </c>
      <c r="D99" s="44">
        <v>593816.71</v>
      </c>
      <c r="E99" s="44">
        <v>593816.71</v>
      </c>
      <c r="F99" s="26">
        <f t="shared" si="2"/>
        <v>100</v>
      </c>
    </row>
    <row r="100" spans="1:6" ht="47.25" customHeight="1">
      <c r="A100" s="21" t="s">
        <v>150</v>
      </c>
      <c r="B100" s="17" t="s">
        <v>147</v>
      </c>
      <c r="C100" s="17"/>
      <c r="D100" s="43">
        <f>D101+D104</f>
        <v>61200</v>
      </c>
      <c r="E100" s="43">
        <f>E101+E104</f>
        <v>12000</v>
      </c>
      <c r="F100" s="19">
        <f t="shared" si="2"/>
        <v>19.607843137254903</v>
      </c>
    </row>
    <row r="101" spans="1:6" ht="36.75" customHeight="1">
      <c r="A101" s="21" t="s">
        <v>151</v>
      </c>
      <c r="B101" s="17" t="s">
        <v>148</v>
      </c>
      <c r="C101" s="17"/>
      <c r="D101" s="43">
        <f>D102</f>
        <v>6000</v>
      </c>
      <c r="E101" s="43">
        <f>E102</f>
        <v>0</v>
      </c>
      <c r="F101" s="19">
        <f t="shared" si="2"/>
        <v>0</v>
      </c>
    </row>
    <row r="102" spans="1:6" ht="24.75" customHeight="1">
      <c r="A102" s="21" t="s">
        <v>114</v>
      </c>
      <c r="B102" s="17" t="s">
        <v>148</v>
      </c>
      <c r="C102" s="17" t="s">
        <v>8</v>
      </c>
      <c r="D102" s="43">
        <f>D103</f>
        <v>6000</v>
      </c>
      <c r="E102" s="43">
        <f>E103</f>
        <v>0</v>
      </c>
      <c r="F102" s="19">
        <f t="shared" si="2"/>
        <v>0</v>
      </c>
    </row>
    <row r="103" spans="1:6" ht="24.75" customHeight="1">
      <c r="A103" s="22" t="s">
        <v>13</v>
      </c>
      <c r="B103" s="24" t="s">
        <v>148</v>
      </c>
      <c r="C103" s="24" t="s">
        <v>9</v>
      </c>
      <c r="D103" s="44">
        <v>6000</v>
      </c>
      <c r="E103" s="44">
        <v>0</v>
      </c>
      <c r="F103" s="26">
        <f t="shared" si="2"/>
        <v>0</v>
      </c>
    </row>
    <row r="104" spans="1:6" ht="69" customHeight="1">
      <c r="A104" s="21" t="s">
        <v>152</v>
      </c>
      <c r="B104" s="17" t="s">
        <v>149</v>
      </c>
      <c r="C104" s="17"/>
      <c r="D104" s="43">
        <f>D105</f>
        <v>55200</v>
      </c>
      <c r="E104" s="43">
        <f>E105</f>
        <v>12000</v>
      </c>
      <c r="F104" s="19">
        <f t="shared" si="2"/>
        <v>21.73913043478261</v>
      </c>
    </row>
    <row r="105" spans="1:6" ht="24.75" customHeight="1">
      <c r="A105" s="21" t="s">
        <v>114</v>
      </c>
      <c r="B105" s="17" t="s">
        <v>149</v>
      </c>
      <c r="C105" s="17" t="s">
        <v>8</v>
      </c>
      <c r="D105" s="43">
        <f>D106</f>
        <v>55200</v>
      </c>
      <c r="E105" s="43">
        <f>E106</f>
        <v>12000</v>
      </c>
      <c r="F105" s="19">
        <f t="shared" si="2"/>
        <v>21.73913043478261</v>
      </c>
    </row>
    <row r="106" spans="1:6" ht="24.75" customHeight="1">
      <c r="A106" s="22" t="s">
        <v>13</v>
      </c>
      <c r="B106" s="24" t="s">
        <v>149</v>
      </c>
      <c r="C106" s="24" t="s">
        <v>9</v>
      </c>
      <c r="D106" s="44">
        <v>55200</v>
      </c>
      <c r="E106" s="44">
        <v>12000</v>
      </c>
      <c r="F106" s="26">
        <f t="shared" si="2"/>
        <v>21.73913043478261</v>
      </c>
    </row>
    <row r="107" spans="1:6" ht="47.25" customHeight="1">
      <c r="A107" s="37" t="s">
        <v>47</v>
      </c>
      <c r="B107" s="34" t="s">
        <v>77</v>
      </c>
      <c r="C107" s="34"/>
      <c r="D107" s="46">
        <f>D111+D119+D122+D125+D130+D133+D136+D141+D144+D108</f>
        <v>19971144.52</v>
      </c>
      <c r="E107" s="46">
        <f>E111+E119+E122+E125+E130+E133+E136+E141+E144+E108</f>
        <v>18881487.18</v>
      </c>
      <c r="F107" s="38">
        <f t="shared" si="2"/>
        <v>94.5438412960821</v>
      </c>
    </row>
    <row r="108" spans="1:6" ht="54" customHeight="1">
      <c r="A108" s="21" t="s">
        <v>154</v>
      </c>
      <c r="B108" s="17" t="s">
        <v>153</v>
      </c>
      <c r="C108" s="17"/>
      <c r="D108" s="46">
        <f>D109</f>
        <v>3988600</v>
      </c>
      <c r="E108" s="46">
        <f>E109</f>
        <v>3988600</v>
      </c>
      <c r="F108" s="38">
        <f t="shared" si="2"/>
        <v>100</v>
      </c>
    </row>
    <row r="109" spans="1:6" ht="27" customHeight="1">
      <c r="A109" s="21" t="s">
        <v>12</v>
      </c>
      <c r="B109" s="17" t="s">
        <v>153</v>
      </c>
      <c r="C109" s="17" t="s">
        <v>8</v>
      </c>
      <c r="D109" s="46">
        <f>D110</f>
        <v>3988600</v>
      </c>
      <c r="E109" s="46">
        <f>E110</f>
        <v>3988600</v>
      </c>
      <c r="F109" s="38">
        <f t="shared" si="2"/>
        <v>100</v>
      </c>
    </row>
    <row r="110" spans="1:6" ht="35.25" customHeight="1">
      <c r="A110" s="22" t="s">
        <v>13</v>
      </c>
      <c r="B110" s="24" t="s">
        <v>153</v>
      </c>
      <c r="C110" s="24" t="s">
        <v>9</v>
      </c>
      <c r="D110" s="44">
        <v>3988600</v>
      </c>
      <c r="E110" s="44">
        <v>3988600</v>
      </c>
      <c r="F110" s="26">
        <f t="shared" si="2"/>
        <v>100</v>
      </c>
    </row>
    <row r="111" spans="1:6" s="8" customFormat="1" ht="24.75" customHeight="1">
      <c r="A111" s="28" t="s">
        <v>28</v>
      </c>
      <c r="B111" s="10" t="s">
        <v>78</v>
      </c>
      <c r="C111" s="10"/>
      <c r="D111" s="45">
        <f>D112+D114+D116</f>
        <v>10715809</v>
      </c>
      <c r="E111" s="45">
        <f>E112+E114+E116</f>
        <v>10540812.11</v>
      </c>
      <c r="F111" s="7">
        <f t="shared" si="2"/>
        <v>98.36692787264126</v>
      </c>
    </row>
    <row r="112" spans="1:6" ht="44.25" customHeight="1">
      <c r="A112" s="29" t="s">
        <v>10</v>
      </c>
      <c r="B112" s="10" t="s">
        <v>78</v>
      </c>
      <c r="C112" s="12" t="s">
        <v>6</v>
      </c>
      <c r="D112" s="45">
        <f>D113</f>
        <v>8098489</v>
      </c>
      <c r="E112" s="45">
        <f>E113</f>
        <v>8061644.42</v>
      </c>
      <c r="F112" s="7">
        <f aca="true" t="shared" si="9" ref="F112:F160">E112/D112*100</f>
        <v>99.54504377298036</v>
      </c>
    </row>
    <row r="113" spans="1:6" ht="24.75" customHeight="1">
      <c r="A113" s="30" t="s">
        <v>11</v>
      </c>
      <c r="B113" s="20" t="s">
        <v>78</v>
      </c>
      <c r="C113" s="27" t="s">
        <v>7</v>
      </c>
      <c r="D113" s="44">
        <v>8098489</v>
      </c>
      <c r="E113" s="44">
        <v>8061644.42</v>
      </c>
      <c r="F113" s="26">
        <f t="shared" si="9"/>
        <v>99.54504377298036</v>
      </c>
    </row>
    <row r="114" spans="1:6" s="8" customFormat="1" ht="23.25" customHeight="1">
      <c r="A114" s="29" t="s">
        <v>12</v>
      </c>
      <c r="B114" s="10" t="s">
        <v>78</v>
      </c>
      <c r="C114" s="12" t="s">
        <v>8</v>
      </c>
      <c r="D114" s="45">
        <f>D115</f>
        <v>2529320</v>
      </c>
      <c r="E114" s="45">
        <f>E115</f>
        <v>2393957.69</v>
      </c>
      <c r="F114" s="7">
        <f t="shared" si="9"/>
        <v>94.64827265826388</v>
      </c>
    </row>
    <row r="115" spans="1:6" ht="23.25" customHeight="1">
      <c r="A115" s="30" t="s">
        <v>13</v>
      </c>
      <c r="B115" s="20" t="s">
        <v>78</v>
      </c>
      <c r="C115" s="27" t="s">
        <v>9</v>
      </c>
      <c r="D115" s="44">
        <v>2529320</v>
      </c>
      <c r="E115" s="44">
        <v>2393957.69</v>
      </c>
      <c r="F115" s="26">
        <f t="shared" si="9"/>
        <v>94.64827265826388</v>
      </c>
    </row>
    <row r="116" spans="1:6" ht="27" customHeight="1">
      <c r="A116" s="29" t="s">
        <v>29</v>
      </c>
      <c r="B116" s="10" t="s">
        <v>78</v>
      </c>
      <c r="C116" s="12" t="s">
        <v>27</v>
      </c>
      <c r="D116" s="45">
        <f>D117+D118</f>
        <v>88000</v>
      </c>
      <c r="E116" s="45">
        <f>E117+E118</f>
        <v>85210</v>
      </c>
      <c r="F116" s="7">
        <f t="shared" si="9"/>
        <v>96.82954545454545</v>
      </c>
    </row>
    <row r="117" spans="1:6" ht="27" customHeight="1">
      <c r="A117" s="30" t="s">
        <v>44</v>
      </c>
      <c r="B117" s="20" t="s">
        <v>78</v>
      </c>
      <c r="C117" s="27" t="s">
        <v>69</v>
      </c>
      <c r="D117" s="44">
        <v>58000</v>
      </c>
      <c r="E117" s="44">
        <v>58000</v>
      </c>
      <c r="F117" s="26">
        <f t="shared" si="9"/>
        <v>100</v>
      </c>
    </row>
    <row r="118" spans="1:6" ht="23.25" customHeight="1">
      <c r="A118" s="30" t="s">
        <v>33</v>
      </c>
      <c r="B118" s="20" t="s">
        <v>78</v>
      </c>
      <c r="C118" s="27" t="s">
        <v>30</v>
      </c>
      <c r="D118" s="44">
        <v>30000</v>
      </c>
      <c r="E118" s="44">
        <v>27210</v>
      </c>
      <c r="F118" s="26">
        <f t="shared" si="9"/>
        <v>90.7</v>
      </c>
    </row>
    <row r="119" spans="1:6" ht="23.25" customHeight="1">
      <c r="A119" s="28" t="s">
        <v>48</v>
      </c>
      <c r="B119" s="10" t="s">
        <v>79</v>
      </c>
      <c r="C119" s="10"/>
      <c r="D119" s="45">
        <f>D120</f>
        <v>806997</v>
      </c>
      <c r="E119" s="45">
        <f>E120</f>
        <v>806997</v>
      </c>
      <c r="F119" s="7">
        <f t="shared" si="9"/>
        <v>100</v>
      </c>
    </row>
    <row r="120" spans="1:6" ht="57.75" customHeight="1">
      <c r="A120" s="29" t="s">
        <v>10</v>
      </c>
      <c r="B120" s="10" t="s">
        <v>79</v>
      </c>
      <c r="C120" s="12" t="s">
        <v>6</v>
      </c>
      <c r="D120" s="45">
        <f>D121</f>
        <v>806997</v>
      </c>
      <c r="E120" s="45">
        <f>E121</f>
        <v>806997</v>
      </c>
      <c r="F120" s="7">
        <f t="shared" si="9"/>
        <v>100</v>
      </c>
    </row>
    <row r="121" spans="1:6" ht="24" customHeight="1">
      <c r="A121" s="30" t="s">
        <v>11</v>
      </c>
      <c r="B121" s="20" t="s">
        <v>79</v>
      </c>
      <c r="C121" s="27" t="s">
        <v>7</v>
      </c>
      <c r="D121" s="44">
        <v>806997</v>
      </c>
      <c r="E121" s="44">
        <v>806997</v>
      </c>
      <c r="F121" s="26">
        <f t="shared" si="9"/>
        <v>100</v>
      </c>
    </row>
    <row r="122" spans="1:6" ht="35.25" customHeight="1">
      <c r="A122" s="21" t="s">
        <v>35</v>
      </c>
      <c r="B122" s="10" t="s">
        <v>111</v>
      </c>
      <c r="C122" s="12"/>
      <c r="D122" s="45">
        <f>D123</f>
        <v>369650</v>
      </c>
      <c r="E122" s="45">
        <f>E123</f>
        <v>369649.64</v>
      </c>
      <c r="F122" s="7">
        <f t="shared" si="9"/>
        <v>99.99990261057758</v>
      </c>
    </row>
    <row r="123" spans="1:6" ht="45.75" customHeight="1">
      <c r="A123" s="29" t="s">
        <v>10</v>
      </c>
      <c r="B123" s="10" t="s">
        <v>111</v>
      </c>
      <c r="C123" s="12" t="s">
        <v>6</v>
      </c>
      <c r="D123" s="45">
        <f>D124</f>
        <v>369650</v>
      </c>
      <c r="E123" s="45">
        <f>E124</f>
        <v>369649.64</v>
      </c>
      <c r="F123" s="7">
        <f t="shared" si="9"/>
        <v>99.99990261057758</v>
      </c>
    </row>
    <row r="124" spans="1:6" ht="24" customHeight="1">
      <c r="A124" s="30" t="s">
        <v>11</v>
      </c>
      <c r="B124" s="20" t="s">
        <v>111</v>
      </c>
      <c r="C124" s="27" t="s">
        <v>7</v>
      </c>
      <c r="D124" s="44">
        <v>369650</v>
      </c>
      <c r="E124" s="44">
        <v>369649.64</v>
      </c>
      <c r="F124" s="26">
        <f t="shared" si="9"/>
        <v>99.99990261057758</v>
      </c>
    </row>
    <row r="125" spans="1:6" ht="37.5" customHeight="1">
      <c r="A125" s="21" t="s">
        <v>113</v>
      </c>
      <c r="B125" s="10" t="s">
        <v>112</v>
      </c>
      <c r="C125" s="12"/>
      <c r="D125" s="45">
        <f>D126+D128</f>
        <v>485795</v>
      </c>
      <c r="E125" s="45">
        <f>E126+E128</f>
        <v>485795</v>
      </c>
      <c r="F125" s="7">
        <f t="shared" si="9"/>
        <v>100</v>
      </c>
    </row>
    <row r="126" spans="1:6" ht="45" customHeight="1">
      <c r="A126" s="21" t="s">
        <v>10</v>
      </c>
      <c r="B126" s="10" t="s">
        <v>112</v>
      </c>
      <c r="C126" s="12" t="s">
        <v>6</v>
      </c>
      <c r="D126" s="45">
        <f>D127</f>
        <v>316795</v>
      </c>
      <c r="E126" s="45">
        <f>E127</f>
        <v>316795</v>
      </c>
      <c r="F126" s="7">
        <f t="shared" si="9"/>
        <v>100</v>
      </c>
    </row>
    <row r="127" spans="1:6" ht="24" customHeight="1">
      <c r="A127" s="22" t="s">
        <v>11</v>
      </c>
      <c r="B127" s="20" t="s">
        <v>112</v>
      </c>
      <c r="C127" s="27" t="s">
        <v>83</v>
      </c>
      <c r="D127" s="44">
        <v>316795</v>
      </c>
      <c r="E127" s="44">
        <v>316795</v>
      </c>
      <c r="F127" s="26">
        <f t="shared" si="9"/>
        <v>100</v>
      </c>
    </row>
    <row r="128" spans="1:6" ht="24" customHeight="1">
      <c r="A128" s="21" t="s">
        <v>114</v>
      </c>
      <c r="B128" s="10" t="s">
        <v>112</v>
      </c>
      <c r="C128" s="12" t="s">
        <v>8</v>
      </c>
      <c r="D128" s="45">
        <f>D129</f>
        <v>169000</v>
      </c>
      <c r="E128" s="45">
        <f>E129</f>
        <v>169000</v>
      </c>
      <c r="F128" s="7">
        <f t="shared" si="9"/>
        <v>100</v>
      </c>
    </row>
    <row r="129" spans="1:6" ht="24" customHeight="1">
      <c r="A129" s="22" t="s">
        <v>13</v>
      </c>
      <c r="B129" s="20" t="s">
        <v>112</v>
      </c>
      <c r="C129" s="27" t="s">
        <v>9</v>
      </c>
      <c r="D129" s="44">
        <v>169000</v>
      </c>
      <c r="E129" s="44">
        <v>169000</v>
      </c>
      <c r="F129" s="26">
        <f t="shared" si="9"/>
        <v>100</v>
      </c>
    </row>
    <row r="130" spans="1:6" ht="24" customHeight="1">
      <c r="A130" s="21" t="s">
        <v>109</v>
      </c>
      <c r="B130" s="10" t="s">
        <v>107</v>
      </c>
      <c r="C130" s="12"/>
      <c r="D130" s="45">
        <f>D131</f>
        <v>200000</v>
      </c>
      <c r="E130" s="45">
        <f>E131</f>
        <v>140000</v>
      </c>
      <c r="F130" s="7">
        <f t="shared" si="9"/>
        <v>70</v>
      </c>
    </row>
    <row r="131" spans="1:6" ht="24" customHeight="1">
      <c r="A131" s="21" t="s">
        <v>29</v>
      </c>
      <c r="B131" s="10" t="s">
        <v>107</v>
      </c>
      <c r="C131" s="12" t="s">
        <v>27</v>
      </c>
      <c r="D131" s="45">
        <f>D132</f>
        <v>200000</v>
      </c>
      <c r="E131" s="45">
        <f>E132</f>
        <v>140000</v>
      </c>
      <c r="F131" s="7">
        <f t="shared" si="9"/>
        <v>70</v>
      </c>
    </row>
    <row r="132" spans="1:6" ht="23.25" customHeight="1">
      <c r="A132" s="22" t="s">
        <v>110</v>
      </c>
      <c r="B132" s="20" t="s">
        <v>107</v>
      </c>
      <c r="C132" s="27" t="s">
        <v>108</v>
      </c>
      <c r="D132" s="44">
        <v>200000</v>
      </c>
      <c r="E132" s="44">
        <v>140000</v>
      </c>
      <c r="F132" s="26">
        <f t="shared" si="9"/>
        <v>70</v>
      </c>
    </row>
    <row r="133" spans="1:6" ht="13.5">
      <c r="A133" s="29" t="s">
        <v>49</v>
      </c>
      <c r="B133" s="10" t="s">
        <v>80</v>
      </c>
      <c r="C133" s="12"/>
      <c r="D133" s="47">
        <f>D134</f>
        <v>645012</v>
      </c>
      <c r="E133" s="47">
        <f>E134</f>
        <v>645012</v>
      </c>
      <c r="F133" s="7">
        <f t="shared" si="9"/>
        <v>100</v>
      </c>
    </row>
    <row r="134" spans="1:6" ht="13.5">
      <c r="A134" s="29" t="s">
        <v>45</v>
      </c>
      <c r="B134" s="10" t="s">
        <v>80</v>
      </c>
      <c r="C134" s="12" t="s">
        <v>18</v>
      </c>
      <c r="D134" s="47">
        <f>D135</f>
        <v>645012</v>
      </c>
      <c r="E134" s="47">
        <f>E135</f>
        <v>645012</v>
      </c>
      <c r="F134" s="7">
        <f t="shared" si="9"/>
        <v>100</v>
      </c>
    </row>
    <row r="135" spans="1:6" ht="18" customHeight="1">
      <c r="A135" s="30" t="s">
        <v>50</v>
      </c>
      <c r="B135" s="20" t="s">
        <v>80</v>
      </c>
      <c r="C135" s="27" t="s">
        <v>81</v>
      </c>
      <c r="D135" s="48">
        <v>645012</v>
      </c>
      <c r="E135" s="48">
        <v>645012</v>
      </c>
      <c r="F135" s="26">
        <f t="shared" si="9"/>
        <v>100</v>
      </c>
    </row>
    <row r="136" spans="1:6" ht="13.5">
      <c r="A136" s="28" t="s">
        <v>36</v>
      </c>
      <c r="B136" s="10" t="s">
        <v>82</v>
      </c>
      <c r="C136" s="10"/>
      <c r="D136" s="47">
        <f>D137+D139</f>
        <v>1486237.19</v>
      </c>
      <c r="E136" s="47">
        <f>E137+E139</f>
        <v>832574.89</v>
      </c>
      <c r="F136" s="7">
        <f t="shared" si="9"/>
        <v>56.018978370471274</v>
      </c>
    </row>
    <row r="137" spans="1:6" ht="40.5">
      <c r="A137" s="29" t="s">
        <v>10</v>
      </c>
      <c r="B137" s="10" t="s">
        <v>82</v>
      </c>
      <c r="C137" s="12" t="s">
        <v>6</v>
      </c>
      <c r="D137" s="47">
        <f>D138</f>
        <v>716582</v>
      </c>
      <c r="E137" s="47">
        <f>E138</f>
        <v>178078.08</v>
      </c>
      <c r="F137" s="7">
        <f t="shared" si="9"/>
        <v>24.85104007636251</v>
      </c>
    </row>
    <row r="138" spans="1:6" ht="18" customHeight="1">
      <c r="A138" s="30" t="s">
        <v>51</v>
      </c>
      <c r="B138" s="20" t="s">
        <v>82</v>
      </c>
      <c r="C138" s="27" t="s">
        <v>83</v>
      </c>
      <c r="D138" s="48">
        <v>716582</v>
      </c>
      <c r="E138" s="48">
        <v>178078.08</v>
      </c>
      <c r="F138" s="26">
        <f t="shared" si="9"/>
        <v>24.85104007636251</v>
      </c>
    </row>
    <row r="139" spans="1:6" ht="20.25">
      <c r="A139" s="29" t="s">
        <v>12</v>
      </c>
      <c r="B139" s="10" t="s">
        <v>82</v>
      </c>
      <c r="C139" s="12" t="s">
        <v>8</v>
      </c>
      <c r="D139" s="41">
        <f>D140</f>
        <v>769655.19</v>
      </c>
      <c r="E139" s="41">
        <f>E140</f>
        <v>654496.81</v>
      </c>
      <c r="F139" s="7">
        <f t="shared" si="9"/>
        <v>85.03766602288488</v>
      </c>
    </row>
    <row r="140" spans="1:6" ht="25.5" customHeight="1">
      <c r="A140" s="30" t="s">
        <v>13</v>
      </c>
      <c r="B140" s="20" t="s">
        <v>82</v>
      </c>
      <c r="C140" s="27" t="s">
        <v>9</v>
      </c>
      <c r="D140" s="48">
        <v>769655.19</v>
      </c>
      <c r="E140" s="48">
        <v>654496.81</v>
      </c>
      <c r="F140" s="26">
        <f t="shared" si="9"/>
        <v>85.03766602288488</v>
      </c>
    </row>
    <row r="141" spans="1:6" ht="30">
      <c r="A141" s="21" t="s">
        <v>115</v>
      </c>
      <c r="B141" s="10" t="s">
        <v>100</v>
      </c>
      <c r="C141" s="12"/>
      <c r="D141" s="41">
        <f>D142</f>
        <v>53602.33</v>
      </c>
      <c r="E141" s="41">
        <f>E142</f>
        <v>53602.33</v>
      </c>
      <c r="F141" s="7">
        <f t="shared" si="9"/>
        <v>100</v>
      </c>
    </row>
    <row r="142" spans="1:6" ht="20.25">
      <c r="A142" s="29" t="s">
        <v>12</v>
      </c>
      <c r="B142" s="10" t="s">
        <v>100</v>
      </c>
      <c r="C142" s="12" t="s">
        <v>8</v>
      </c>
      <c r="D142" s="41">
        <f>D143</f>
        <v>53602.33</v>
      </c>
      <c r="E142" s="41">
        <f>E143</f>
        <v>53602.33</v>
      </c>
      <c r="F142" s="7">
        <f t="shared" si="9"/>
        <v>100</v>
      </c>
    </row>
    <row r="143" spans="1:6" ht="20.25">
      <c r="A143" s="30" t="s">
        <v>13</v>
      </c>
      <c r="B143" s="20" t="s">
        <v>100</v>
      </c>
      <c r="C143" s="27" t="s">
        <v>9</v>
      </c>
      <c r="D143" s="48">
        <v>53602.33</v>
      </c>
      <c r="E143" s="48">
        <v>53602.33</v>
      </c>
      <c r="F143" s="26">
        <f t="shared" si="9"/>
        <v>100</v>
      </c>
    </row>
    <row r="144" spans="1:6" ht="30">
      <c r="A144" s="29" t="s">
        <v>52</v>
      </c>
      <c r="B144" s="10" t="s">
        <v>116</v>
      </c>
      <c r="C144" s="12"/>
      <c r="D144" s="41">
        <f>D145</f>
        <v>1219442</v>
      </c>
      <c r="E144" s="41">
        <f>E145</f>
        <v>1018444.21</v>
      </c>
      <c r="F144" s="7">
        <f t="shared" si="9"/>
        <v>83.51723247190108</v>
      </c>
    </row>
    <row r="145" spans="1:6" ht="20.25">
      <c r="A145" s="29" t="s">
        <v>12</v>
      </c>
      <c r="B145" s="10" t="s">
        <v>116</v>
      </c>
      <c r="C145" s="12" t="s">
        <v>8</v>
      </c>
      <c r="D145" s="41">
        <f>D146</f>
        <v>1219442</v>
      </c>
      <c r="E145" s="41">
        <f>E146</f>
        <v>1018444.21</v>
      </c>
      <c r="F145" s="7">
        <f t="shared" si="9"/>
        <v>83.51723247190108</v>
      </c>
    </row>
    <row r="146" spans="1:6" ht="20.25">
      <c r="A146" s="30" t="s">
        <v>13</v>
      </c>
      <c r="B146" s="20" t="s">
        <v>116</v>
      </c>
      <c r="C146" s="27" t="s">
        <v>9</v>
      </c>
      <c r="D146" s="48">
        <v>1219442</v>
      </c>
      <c r="E146" s="48">
        <v>1018444.21</v>
      </c>
      <c r="F146" s="26">
        <f t="shared" si="9"/>
        <v>83.51723247190108</v>
      </c>
    </row>
    <row r="147" spans="1:6" ht="13.5">
      <c r="A147" s="37" t="s">
        <v>16</v>
      </c>
      <c r="B147" s="34" t="s">
        <v>84</v>
      </c>
      <c r="C147" s="34"/>
      <c r="D147" s="49">
        <f>D148+D151+D154+D157</f>
        <v>2717597</v>
      </c>
      <c r="E147" s="49">
        <f>E148+E151+E154+E157</f>
        <v>2717597</v>
      </c>
      <c r="F147" s="38">
        <f t="shared" si="9"/>
        <v>100</v>
      </c>
    </row>
    <row r="148" spans="1:6" ht="30">
      <c r="A148" s="28" t="s">
        <v>17</v>
      </c>
      <c r="B148" s="10" t="s">
        <v>85</v>
      </c>
      <c r="C148" s="10"/>
      <c r="D148" s="41">
        <f>D149</f>
        <v>352104</v>
      </c>
      <c r="E148" s="41">
        <f>E149</f>
        <v>352104</v>
      </c>
      <c r="F148" s="7">
        <f t="shared" si="9"/>
        <v>100</v>
      </c>
    </row>
    <row r="149" spans="1:6" ht="13.5">
      <c r="A149" s="28" t="s">
        <v>15</v>
      </c>
      <c r="B149" s="10" t="s">
        <v>85</v>
      </c>
      <c r="C149" s="10" t="s">
        <v>5</v>
      </c>
      <c r="D149" s="41">
        <f>D150</f>
        <v>352104</v>
      </c>
      <c r="E149" s="41">
        <f>E150</f>
        <v>352104</v>
      </c>
      <c r="F149" s="7">
        <f t="shared" si="9"/>
        <v>100</v>
      </c>
    </row>
    <row r="150" spans="1:6" ht="13.5">
      <c r="A150" s="39" t="s">
        <v>3</v>
      </c>
      <c r="B150" s="20" t="s">
        <v>85</v>
      </c>
      <c r="C150" s="20" t="s">
        <v>4</v>
      </c>
      <c r="D150" s="48">
        <v>352104</v>
      </c>
      <c r="E150" s="48">
        <v>352104</v>
      </c>
      <c r="F150" s="26">
        <f t="shared" si="9"/>
        <v>100</v>
      </c>
    </row>
    <row r="151" spans="1:6" ht="30">
      <c r="A151" s="31" t="s">
        <v>53</v>
      </c>
      <c r="B151" s="10" t="s">
        <v>86</v>
      </c>
      <c r="C151" s="10"/>
      <c r="D151" s="41">
        <f>D152</f>
        <v>171000</v>
      </c>
      <c r="E151" s="41">
        <f>E152</f>
        <v>171000</v>
      </c>
      <c r="F151" s="7">
        <f t="shared" si="9"/>
        <v>100</v>
      </c>
    </row>
    <row r="152" spans="1:6" ht="13.5">
      <c r="A152" s="28" t="s">
        <v>15</v>
      </c>
      <c r="B152" s="10" t="s">
        <v>86</v>
      </c>
      <c r="C152" s="10" t="s">
        <v>5</v>
      </c>
      <c r="D152" s="41">
        <f>D153</f>
        <v>171000</v>
      </c>
      <c r="E152" s="41">
        <f>E153</f>
        <v>171000</v>
      </c>
      <c r="F152" s="7">
        <f t="shared" si="9"/>
        <v>100</v>
      </c>
    </row>
    <row r="153" spans="1:6" ht="13.5">
      <c r="A153" s="39" t="s">
        <v>3</v>
      </c>
      <c r="B153" s="20" t="s">
        <v>86</v>
      </c>
      <c r="C153" s="20" t="s">
        <v>4</v>
      </c>
      <c r="D153" s="48">
        <v>171000</v>
      </c>
      <c r="E153" s="48">
        <v>171000</v>
      </c>
      <c r="F153" s="26">
        <f t="shared" si="9"/>
        <v>100</v>
      </c>
    </row>
    <row r="154" spans="1:6" ht="20.25">
      <c r="A154" s="28" t="s">
        <v>14</v>
      </c>
      <c r="B154" s="10" t="s">
        <v>87</v>
      </c>
      <c r="C154" s="10"/>
      <c r="D154" s="41">
        <f>D155</f>
        <v>38893</v>
      </c>
      <c r="E154" s="41">
        <f>E155</f>
        <v>38893</v>
      </c>
      <c r="F154" s="7">
        <f t="shared" si="9"/>
        <v>100</v>
      </c>
    </row>
    <row r="155" spans="1:6" ht="13.5">
      <c r="A155" s="28" t="s">
        <v>15</v>
      </c>
      <c r="B155" s="10" t="s">
        <v>87</v>
      </c>
      <c r="C155" s="10" t="s">
        <v>5</v>
      </c>
      <c r="D155" s="41">
        <f>D156</f>
        <v>38893</v>
      </c>
      <c r="E155" s="41">
        <f>E156</f>
        <v>38893</v>
      </c>
      <c r="F155" s="7">
        <f t="shared" si="9"/>
        <v>100</v>
      </c>
    </row>
    <row r="156" spans="1:6" ht="13.5">
      <c r="A156" s="39" t="s">
        <v>3</v>
      </c>
      <c r="B156" s="20" t="s">
        <v>87</v>
      </c>
      <c r="C156" s="20" t="s">
        <v>4</v>
      </c>
      <c r="D156" s="48">
        <v>38893</v>
      </c>
      <c r="E156" s="48">
        <v>38893</v>
      </c>
      <c r="F156" s="26">
        <f t="shared" si="9"/>
        <v>100</v>
      </c>
    </row>
    <row r="157" spans="1:6" ht="40.5">
      <c r="A157" s="28" t="s">
        <v>54</v>
      </c>
      <c r="B157" s="10" t="s">
        <v>88</v>
      </c>
      <c r="C157" s="10"/>
      <c r="D157" s="41">
        <f>D158</f>
        <v>2155600</v>
      </c>
      <c r="E157" s="41">
        <f>E158</f>
        <v>2155600</v>
      </c>
      <c r="F157" s="7">
        <f t="shared" si="9"/>
        <v>100</v>
      </c>
    </row>
    <row r="158" spans="1:6" ht="13.5">
      <c r="A158" s="28" t="s">
        <v>15</v>
      </c>
      <c r="B158" s="10" t="s">
        <v>88</v>
      </c>
      <c r="C158" s="10" t="s">
        <v>5</v>
      </c>
      <c r="D158" s="41">
        <f>D159</f>
        <v>2155600</v>
      </c>
      <c r="E158" s="41">
        <f>E159</f>
        <v>2155600</v>
      </c>
      <c r="F158" s="7">
        <f t="shared" si="9"/>
        <v>100</v>
      </c>
    </row>
    <row r="159" spans="1:6" ht="13.5">
      <c r="A159" s="39" t="s">
        <v>3</v>
      </c>
      <c r="B159" s="20" t="s">
        <v>88</v>
      </c>
      <c r="C159" s="20" t="s">
        <v>4</v>
      </c>
      <c r="D159" s="48">
        <v>2155600</v>
      </c>
      <c r="E159" s="48">
        <v>2155600</v>
      </c>
      <c r="F159" s="26">
        <f t="shared" si="9"/>
        <v>100</v>
      </c>
    </row>
    <row r="160" spans="1:6" ht="13.5">
      <c r="A160" s="11" t="s">
        <v>55</v>
      </c>
      <c r="B160" s="10"/>
      <c r="C160" s="10"/>
      <c r="D160" s="50">
        <f>D11+D51+D55+D59+D79+D100+D107+D147</f>
        <v>192227051.11000004</v>
      </c>
      <c r="E160" s="50">
        <f>E11+E51+E55+E59+E79+E100+E107+E147</f>
        <v>174306379.75</v>
      </c>
      <c r="F160" s="7">
        <f t="shared" si="9"/>
        <v>90.67734158302979</v>
      </c>
    </row>
  </sheetData>
  <sheetProtection/>
  <mergeCells count="2"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2019-05-07T05:20:55Z</cp:lastPrinted>
  <dcterms:created xsi:type="dcterms:W3CDTF">2007-11-12T12:25:58Z</dcterms:created>
  <dcterms:modified xsi:type="dcterms:W3CDTF">2021-05-28T09:53:07Z</dcterms:modified>
  <cp:category/>
  <cp:version/>
  <cp:contentType/>
  <cp:contentStatus/>
</cp:coreProperties>
</file>