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<sst xmlns="http://schemas.openxmlformats.org/spreadsheetml/2006/main" count="590" uniqueCount="193">
  <si>
    <t>Приложение № 4</t>
  </si>
  <si>
    <t xml:space="preserve">к Решению Городской Думы городского  </t>
  </si>
  <si>
    <t>городского поселения "Город Таруса"</t>
  </si>
  <si>
    <t xml:space="preserve">от 16.05.2018  №24 </t>
  </si>
  <si>
    <t>Исполнение расходов бюджета городского поселения "Город Таруса" в ведомственной классификации расходов за 2017 год</t>
  </si>
  <si>
    <t xml:space="preserve">                                                                                                                                                                                                    </t>
  </si>
  <si>
    <t>(рублей)</t>
  </si>
  <si>
    <t>Наименование</t>
  </si>
  <si>
    <t xml:space="preserve"> </t>
  </si>
  <si>
    <t>Целевая статья</t>
  </si>
  <si>
    <t>Группы и подгруппы видов расходов</t>
  </si>
  <si>
    <t>Исполнено на 01.01.2018г</t>
  </si>
  <si>
    <t>% выполнения к годовым назначениям</t>
  </si>
  <si>
    <t>Уточненный план на 2017 год</t>
  </si>
  <si>
    <t>Администрация городского поселения "Город Таруса"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</si>
  <si>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</si>
  <si>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</si>
  <si>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</si>
  <si>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</si>
  <si>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</si>
  <si>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</si>
  <si>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</si>
  <si>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</si>
  <si>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</si>
  <si>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</si>
  <si>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</si>
  <si>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</si>
  <si>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</si>
  <si>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</si>
  <si>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</si>
  <si>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</si>
  <si>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</si>
  <si>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</si>
  <si>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</si>
  <si>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</si>
  <si>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Глава местной администрации</t>
  </si>
  <si>
    <t>54 0 00 00450</t>
  </si>
  <si>
    <t>Осуществление переданных полномочий</t>
  </si>
  <si>
    <t>87 0 00 00000</t>
  </si>
  <si>
    <t>Осуществление полномочий по формированию архивных фондов поселения</t>
  </si>
  <si>
    <t>87 0 00 71170</t>
  </si>
  <si>
    <t>Межбюджетные трансферты</t>
  </si>
  <si>
    <t>500</t>
  </si>
  <si>
    <t>Иные межбюджетные трансферты</t>
  </si>
  <si>
    <t>540</t>
  </si>
  <si>
    <t>Другие общегосударственные вопросы</t>
  </si>
  <si>
    <t>0113</t>
  </si>
  <si>
    <t>Прочие мероприятия. выполняемые местными бюджетами</t>
  </si>
  <si>
    <t>75 0 00 00000</t>
  </si>
  <si>
    <t>Стимулирование руководителей исполнительно-распорядительных органов муниципальных образований области</t>
  </si>
  <si>
    <t>75 0 00 00530</t>
  </si>
  <si>
    <t>Выполнение других обязательств местного бюджета</t>
  </si>
  <si>
    <t>54 0 00 00920</t>
  </si>
  <si>
    <t>Расходы на выплаты персоналу казенных учреждений</t>
  </si>
  <si>
    <t>110</t>
  </si>
  <si>
    <t>Закупка товаров, работ и услуг для обеспечения государственных (муниципальных) нужд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</si>
  <si>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</si>
  <si>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</si>
  <si>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</si>
  <si>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</si>
  <si>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Осуществление полномочий по организации и осуществлению мероприятий по территориальной обороне и гражданской обороне</t>
  </si>
  <si>
    <t>87 0 00 71230</t>
  </si>
  <si>
    <t>Осуществление полномочий по участию в предупреждению и ликвидации последствий чрезвычайных ситуаций в границах поселений</t>
  </si>
  <si>
    <t>87 0 00 71080</t>
  </si>
  <si>
    <t>НАЦИОНАЛЬНАЯ ЭКОНОМИКА</t>
  </si>
  <si>
    <t>0400</t>
  </si>
  <si>
    <t>Транспорт</t>
  </si>
  <si>
    <t>0408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</si>
  <si>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</si>
  <si>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</si>
  <si>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Дорожное хозяйство (дорожные фонды)</t>
  </si>
  <si>
    <t>0409</t>
  </si>
  <si>
    <t>Муниципальная программа "Развитие автомобильных дорог города Таруса"</t>
  </si>
  <si>
    <t>24 0 00 00000</t>
  </si>
  <si>
    <t>Подпрограмма "Повышение безопасности дорожного движения в 2013-2020 годах"</t>
  </si>
  <si>
    <t>24 1 00 00000</t>
  </si>
  <si>
    <t>Мероприяти по установлению дорожных разметок и знаков</t>
  </si>
  <si>
    <t>24 1 00 00920</t>
  </si>
  <si>
    <t xml:space="preserve">Подпрограмма "Совершенствование и развитие улично-дорожной сети  ГП "Город Таруса" </t>
  </si>
  <si>
    <t>24 2 00 00000</t>
  </si>
  <si>
    <t>Основное мероприятие "Содержание и ремонт дорог городского поселения " Город Таруса""</t>
  </si>
  <si>
    <t>24 2 00 00920</t>
  </si>
  <si>
    <t>Исполнение судебных актов</t>
  </si>
  <si>
    <t>830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</si>
  <si>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</si>
  <si>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</si>
  <si>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</si>
  <si>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</si>
  <si>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</si>
  <si>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</si>
  <si>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</si>
  <si>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05 0 00 00000</t>
  </si>
  <si>
    <t>Подпрограмма "Капитальный ремонт  и содержание муниципального жилищного фонда"</t>
  </si>
  <si>
    <t>05 2 00 00000</t>
  </si>
  <si>
    <t>Основное мероприятие "Взнос в фонд капитального ремонта по муниципальному имуществу"</t>
  </si>
  <si>
    <t>05 2 00 00920</t>
  </si>
  <si>
    <t>Коммунальное хозяйство</t>
  </si>
  <si>
    <t>0502</t>
  </si>
  <si>
    <t>Муниципальная программа "Энергоэффективность в городском поселении "Город Таруса"</t>
  </si>
  <si>
    <t>30 0 00 00000</t>
  </si>
  <si>
    <t>Субсидии на реализацию мероприятий, направленных на энергосбережение и повышение энергоэффективности в Калужской области</t>
  </si>
  <si>
    <t>30 0 02 89110</t>
  </si>
  <si>
    <t>Социальное обеспечение и иные выплаты населению</t>
  </si>
  <si>
    <t>300</t>
  </si>
  <si>
    <t>Иные выплаты населению</t>
  </si>
  <si>
    <t>360</t>
  </si>
  <si>
    <t>Субсидия на реализацию мероприятий государственной программы "Энергосбережение и повышение энергоэффектифности Калужской области"</t>
  </si>
  <si>
    <t>30 0 02 S9110</t>
  </si>
  <si>
    <t>Подпрограмма "Чистая вода"</t>
  </si>
  <si>
    <t xml:space="preserve">30 2 00 00000 </t>
  </si>
  <si>
    <t>Основное мороприятие"Восстановление и развитие эксплутационно-технического состояния объектов водопроводно-канализационного комплекса  города Таруса"</t>
  </si>
  <si>
    <t>30 2 00 00920</t>
  </si>
  <si>
    <t>Мероприятия направленные на развитие водохозяйственного комплекса в Калужской области</t>
  </si>
  <si>
    <t>30 2 00 89040</t>
  </si>
  <si>
    <t>Подпрограмма "Энергосбережение на территории города Тарусы на 2016-2018 годы""</t>
  </si>
  <si>
    <t>30 4 00 00000</t>
  </si>
  <si>
    <t>Мероприятия. напрвленные на энергосбережение и повышение энегоэффективности</t>
  </si>
  <si>
    <t>30 4 00 00920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</si>
  <si>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</si>
  <si>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</si>
  <si>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Мероприятия. напрвленные на энергосбережение и повышение энегоэффективности.Софинансирование.</t>
  </si>
  <si>
    <t>30 4 00 S9110</t>
  </si>
  <si>
    <t>Благоустройство</t>
  </si>
  <si>
    <t>0503</t>
  </si>
  <si>
    <t>Подпрограмма "Благоустройство территории городского поселения "Город Таруса"</t>
  </si>
  <si>
    <t>05 Г  00 00000</t>
  </si>
  <si>
    <t>Основное мороприятие "Содержание территории городского поселения город Таруса"</t>
  </si>
  <si>
    <t>05 Г 0 000920</t>
  </si>
  <si>
    <t>Иные межбюджетные трансферты на реализацию мероприятий по благоустройству территории муниципальных образований Калужской области</t>
  </si>
  <si>
    <t>05 Г 00 L5550</t>
  </si>
  <si>
    <t>Субсидия на реализацию подпрограммы "Формирование современной городской среды"</t>
  </si>
  <si>
    <t>05 Г 00 R555F</t>
  </si>
  <si>
    <t>Подпрограмма "Уличное освещение территории городского поселения "Город Таруса на 2016-2018 годы"</t>
  </si>
  <si>
    <t>30 6 00 00000</t>
  </si>
  <si>
    <t>Мероприятия по улучшению освещения улиц города Таруса</t>
  </si>
  <si>
    <t>30 6 00 00920</t>
  </si>
  <si>
    <t>Реализация проектов развития общественной инфраструктуры муниципальных образований. основанных на местных инициативах</t>
  </si>
  <si>
    <t>54 1 00 00240</t>
  </si>
  <si>
    <t>Реализация проектов развития общественной инфраструктуры муниципальных образований. основанных на местных инициативах. софинансирование из местного бюджета</t>
  </si>
  <si>
    <t>54 1 1S 00240</t>
  </si>
  <si>
    <t>Реализация проектов развития общественной инфраструктуры муниципальных образований. основанных на местных инициативах. безвозмездные поступления от физических лиц</t>
  </si>
  <si>
    <t>54 1 20 00240</t>
  </si>
  <si>
    <t>Осуществление полномочий по организации утилизации и переработки бытовых и промышленных отходов</t>
  </si>
  <si>
    <t>87 0 00 70140</t>
  </si>
  <si>
    <t>Субсидии юридическим лицам (кроме некоммерческих организаций), индивидуальным предпринимателям, физическим лицам</t>
  </si>
  <si>
    <t>КУЛЬТУРА, КИНЕМАТОГРАФИЯ</t>
  </si>
  <si>
    <t>0800</t>
  </si>
  <si>
    <t>Культура</t>
  </si>
  <si>
    <t>0801</t>
  </si>
  <si>
    <t>Муниципальная программа "Развитие культуры на территории городского поселения "Город Таруса""</t>
  </si>
  <si>
    <t>11 0 00 0000</t>
  </si>
  <si>
    <t>11 0 00 00920</t>
  </si>
  <si>
    <t>СОЦИАЛЬНАЯ ПОЛИТИКА</t>
  </si>
  <si>
    <t>1000</t>
  </si>
  <si>
    <t>Социальное обеспечение населения</t>
  </si>
  <si>
    <t>1003</t>
  </si>
  <si>
    <t>Субсидии на реализацию мероприятий по подпрограмме "Обеспечение жильем молодых семей"</t>
  </si>
  <si>
    <t>05 3 01 89200</t>
  </si>
  <si>
    <t>Социальные выплаты гражданам, кроме публичных нормативных социальных выплат</t>
  </si>
  <si>
    <t>320</t>
  </si>
  <si>
    <t>Прочие субсидии бюджетам поселений на реализацию подрограммы "Обеспечение жильем молодых семей"</t>
  </si>
  <si>
    <t>05 3 01 R0200</t>
  </si>
  <si>
    <t>Иные межбюджетные трансферты на реализацию мероприятий по предоставлению социальных выплат молодым семьям на приобретение (строительство) жилья в рамках подпрограммы "Обеспечение жильем молодых семей"</t>
  </si>
  <si>
    <t>05 5 00 L0920</t>
  </si>
  <si>
    <t>Пособия по социальным выплатам молодым семьям на приобретение (строительство) жилья в рамках подпрограммы "Обеспечение жильем молодых семей"</t>
  </si>
  <si>
    <t>05 5  01 L0920</t>
  </si>
  <si>
    <t>Прочие мероприятия в области социальной политики</t>
  </si>
  <si>
    <t>54 0 00 00730</t>
  </si>
  <si>
    <t>Публичные нормативные социальные выплаты гражданам</t>
  </si>
  <si>
    <t>310</t>
  </si>
  <si>
    <t>ФИЗИЧЕСКАЯ КУЛЬТУРА И СПОРТ</t>
  </si>
  <si>
    <t>1100</t>
  </si>
  <si>
    <t>Физическая культура</t>
  </si>
  <si>
    <t>1101</t>
  </si>
  <si>
    <t>Муниципальная программа "Развитие физической культуры и спорта на территории городского поселения</t>
  </si>
  <si>
    <t>13 0 00 00000</t>
  </si>
  <si>
    <t>13 0 00 00920</t>
  </si>
  <si>
    <t>ОБСЛУЖИВАНИЕ ГОСУДАРСТВЕННОГО И МУНИЦИПАЛЬНОГО ДОЛГА</t>
  </si>
  <si>
    <t>1300</t>
  </si>
  <si>
    <t>Обслуживание гос.внутреннего и мун.долга</t>
  </si>
  <si>
    <t>1301</t>
  </si>
  <si>
    <t>Процентные платежи по муниципальному долгу</t>
  </si>
  <si>
    <t>54 0 00 00650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</si>
  <si>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</si>
  <si>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</si>
  <si>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</si>
  <si>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</si>
  <si>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МБТ ОБЩЕГО ХАРАКТЕРА БЮДЖЕТАМ СУБЪЕКТОВ РФ И МО</t>
  </si>
  <si>
    <t>1400</t>
  </si>
  <si>
    <t>Прочие межбюджетные трансферты общего характера</t>
  </si>
  <si>
    <t>1403</t>
  </si>
  <si>
    <t>75 0 00 00920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</si>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</sst>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0"/>
      <name val="Arial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 Cyr"/>
      <family val="2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33" borderId="10" xfId="0" applyFont="1" applyFill="1" applyBorder="1" applyAlignment="1">
      <alignment horizontal="center" vertical="center" shrinkToFi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right" vertical="center" shrinkToFit="1"/>
    </xf>
    <xf numFmtId="164" fontId="2" fillId="33" borderId="10" xfId="0" applyNumberFormat="1" applyFont="1" applyFill="1" applyBorder="1" applyAlignment="1">
      <alignment horizontal="right" vertical="center" shrinkToFi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right" vertical="center" shrinkToFit="1"/>
    </xf>
    <xf numFmtId="164" fontId="4" fillId="34" borderId="10" xfId="0" applyNumberFormat="1" applyFont="1" applyFill="1" applyBorder="1" applyAlignment="1">
      <alignment horizontal="right" vertical="center" shrinkToFit="1"/>
    </xf>
    <xf numFmtId="0" fontId="0" fillId="33" borderId="0" xfId="0" applyFill="1" applyAlignment="1">
      <alignment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right" vertical="center" shrinkToFit="1"/>
    </xf>
    <xf numFmtId="164" fontId="4" fillId="33" borderId="10" xfId="0" applyNumberFormat="1" applyFont="1" applyFill="1" applyBorder="1" applyAlignment="1">
      <alignment horizontal="right" vertical="center" shrinkToFi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 applyProtection="1">
      <alignment horizontal="left" vertical="center" wrapText="1" shrinkToFit="1"/>
      <protection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wrapText="1"/>
    </xf>
    <xf numFmtId="0" fontId="3" fillId="33" borderId="12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4"/>
  <sheetViews>
    <sheetView tabSelected="1" zoomScalePageLayoutView="0" workbookViewId="0" topLeftCell="A1">
      <selection activeCell="A6" sqref="A6:G6"/>
    </sheetView>
  </sheetViews>
  <sheetFormatPr defaultColWidth="9.140625" defaultRowHeight="12.75"/>
  <cols>
    <col min="1" max="1" width="38.140625" style="0" customWidth="1"/>
    <col min="2" max="2" width="4.421875" style="0" customWidth="1"/>
    <col min="3" max="3" width="11.28125" style="0" customWidth="1"/>
    <col min="4" max="4" width="4.57421875" style="0" customWidth="1"/>
    <col min="7" max="7" width="5.140625" style="0" customWidth="1"/>
  </cols>
  <sheetData>
    <row r="1" spans="3:6" ht="12.75">
      <c r="C1" s="1" t="s">
        <v>0</v>
      </c>
      <c r="D1" s="1"/>
      <c r="E1" s="1"/>
      <c r="F1" s="1"/>
    </row>
    <row r="2" spans="3:7" ht="12.75">
      <c r="C2" s="1" t="s">
        <v>1</v>
      </c>
      <c r="D2" s="1"/>
      <c r="E2" s="1"/>
      <c r="F2" s="1"/>
      <c r="G2" s="1"/>
    </row>
    <row r="3" spans="3:7" ht="12.75">
      <c r="C3" s="1" t="s">
        <v>2</v>
      </c>
      <c r="D3" s="1"/>
      <c r="E3" s="1"/>
      <c r="F3" s="1"/>
      <c r="G3" s="1"/>
    </row>
    <row r="4" spans="3:7" ht="12.75">
      <c r="C4" s="1" t="s">
        <v>3</v>
      </c>
      <c r="D4" s="1"/>
      <c r="E4" s="1"/>
      <c r="F4" s="1"/>
      <c r="G4" s="1"/>
    </row>
    <row r="5" ht="9.75" customHeight="1"/>
    <row r="6" spans="1:11" ht="27" customHeight="1">
      <c r="A6" s="22" t="s">
        <v>4</v>
      </c>
      <c r="B6" s="22"/>
      <c r="C6" s="22"/>
      <c r="D6" s="22"/>
      <c r="E6" s="22"/>
      <c r="F6" s="22"/>
      <c r="G6" s="22"/>
      <c r="K6" t="s">
        <v>5</v>
      </c>
    </row>
    <row r="7" spans="1:7" ht="3" customHeight="1">
      <c r="A7" s="23"/>
      <c r="B7" s="23"/>
      <c r="C7" s="23"/>
      <c r="D7" s="23"/>
      <c r="E7" s="23"/>
      <c r="F7" s="23"/>
      <c r="G7" s="23"/>
    </row>
    <row r="8" spans="1:7" ht="12.75" hidden="1">
      <c r="A8" s="24"/>
      <c r="B8" s="24"/>
      <c r="C8" s="24"/>
      <c r="D8" s="24"/>
      <c r="E8" s="24"/>
      <c r="F8" s="24"/>
      <c r="G8" s="24"/>
    </row>
    <row r="9" spans="1:7" ht="12.75" hidden="1">
      <c r="A9" s="25" t="s">
        <v>6</v>
      </c>
      <c r="B9" s="25"/>
      <c r="C9" s="25"/>
      <c r="D9" s="25"/>
      <c r="E9" s="25"/>
      <c r="F9" s="25"/>
      <c r="G9" s="25"/>
    </row>
    <row r="10" spans="1:7" ht="12.75" customHeight="1">
      <c r="A10" s="26" t="s">
        <v>7</v>
      </c>
      <c r="B10" s="26" t="s">
        <v>8</v>
      </c>
      <c r="C10" s="26" t="s">
        <v>9</v>
      </c>
      <c r="D10" s="26" t="s">
        <v>10</v>
      </c>
      <c r="E10" s="3"/>
      <c r="F10" s="26" t="s">
        <v>11</v>
      </c>
      <c r="G10" s="26" t="s">
        <v>12</v>
      </c>
    </row>
    <row r="11" spans="1:7" ht="80.25" customHeight="1">
      <c r="A11" s="26"/>
      <c r="B11" s="26"/>
      <c r="C11" s="26"/>
      <c r="D11" s="26"/>
      <c r="E11" s="2" t="s">
        <v>13</v>
      </c>
      <c r="F11" s="26"/>
      <c r="G11" s="26"/>
    </row>
    <row r="12" spans="1:7" ht="12.75">
      <c r="A12" s="4">
        <v>1</v>
      </c>
      <c r="B12" s="4">
        <v>3</v>
      </c>
      <c r="C12" s="4">
        <v>4</v>
      </c>
      <c r="D12" s="4">
        <v>5</v>
      </c>
      <c r="E12" s="4">
        <v>6</v>
      </c>
      <c r="F12" s="4">
        <v>7</v>
      </c>
      <c r="G12" s="4">
        <v>8</v>
      </c>
    </row>
    <row r="13" spans="1:7" ht="21">
      <c r="A13" s="5" t="s">
        <v>14</v>
      </c>
      <c r="B13" s="6"/>
      <c r="C13" s="6"/>
      <c r="D13" s="6"/>
      <c r="E13" s="7">
        <f>E14+E41+E50+E73+E141+E147+E166+E172+E178</f>
        <v>97653377.71</v>
      </c>
      <c r="F13" s="7">
        <f>F14+F41+F50+F73+F141+F147+F166+F172+F178</f>
        <v>96716063.97999999</v>
      </c>
      <c r="G13" s="8">
        <f aca="true" t="shared" si="0" ref="G13:G30">F13/E13%</f>
        <v>99.04016250950015</v>
      </c>
    </row>
    <row r="14" spans="1:7" s="13" customFormat="1" ht="12.75">
      <c r="A14" s="9" t="s">
        <v>15</v>
      </c>
      <c r="B14" s="10" t="s">
        <v>16</v>
      </c>
      <c r="C14" s="10"/>
      <c r="D14" s="10"/>
      <c r="E14" s="11">
        <f>E15+E31</f>
        <v>8573768.08</v>
      </c>
      <c r="F14" s="11">
        <f>F15+F31</f>
        <v>8523434.22</v>
      </c>
      <c r="G14" s="12">
        <f t="shared" si="0"/>
        <v>99.41293186927446</v>
      </c>
    </row>
    <row r="15" spans="1:7" ht="48" customHeight="1">
      <c r="A15" s="14" t="s">
        <v>17</v>
      </c>
      <c r="B15" s="15" t="s">
        <v>18</v>
      </c>
      <c r="C15" s="15"/>
      <c r="D15" s="15"/>
      <c r="E15" s="16">
        <f>E16+E27</f>
        <v>8154284.9</v>
      </c>
      <c r="F15" s="16">
        <f>F16+F27</f>
        <v>8103951.040000001</v>
      </c>
      <c r="G15" s="17">
        <f t="shared" si="0"/>
        <v>99.38273115770092</v>
      </c>
    </row>
    <row r="16" spans="1:7" ht="45">
      <c r="A16" s="14" t="s">
        <v>19</v>
      </c>
      <c r="B16" s="15" t="s">
        <v>18</v>
      </c>
      <c r="C16" s="15" t="s">
        <v>20</v>
      </c>
      <c r="D16" s="15"/>
      <c r="E16" s="16">
        <f>E17+E24</f>
        <v>8087292.9</v>
      </c>
      <c r="F16" s="16">
        <f>F17+F24</f>
        <v>8036959.040000001</v>
      </c>
      <c r="G16" s="17">
        <f t="shared" si="0"/>
        <v>99.37761794184554</v>
      </c>
    </row>
    <row r="17" spans="1:7" ht="12.75">
      <c r="A17" s="14" t="s">
        <v>21</v>
      </c>
      <c r="B17" s="15" t="s">
        <v>18</v>
      </c>
      <c r="C17" s="15" t="s">
        <v>22</v>
      </c>
      <c r="D17" s="15"/>
      <c r="E17" s="16">
        <f>E18+E20+E22</f>
        <v>7448557.45</v>
      </c>
      <c r="F17" s="16">
        <f>F18+F20+F22</f>
        <v>7398223.590000001</v>
      </c>
      <c r="G17" s="17">
        <f t="shared" si="0"/>
        <v>99.32424687145294</v>
      </c>
    </row>
    <row r="18" spans="1:7" ht="57" customHeight="1">
      <c r="A18" s="14" t="s">
        <v>23</v>
      </c>
      <c r="B18" s="15" t="s">
        <v>18</v>
      </c>
      <c r="C18" s="15" t="s">
        <v>22</v>
      </c>
      <c r="D18" s="15" t="s">
        <v>24</v>
      </c>
      <c r="E18" s="16">
        <f>E19</f>
        <v>5654240.55</v>
      </c>
      <c r="F18" s="16">
        <f>F19</f>
        <v>5654240.55</v>
      </c>
      <c r="G18" s="17">
        <f t="shared" si="0"/>
        <v>100</v>
      </c>
    </row>
    <row r="19" spans="1:7" ht="22.5">
      <c r="A19" s="14" t="s">
        <v>25</v>
      </c>
      <c r="B19" s="15" t="s">
        <v>18</v>
      </c>
      <c r="C19" s="15" t="s">
        <v>22</v>
      </c>
      <c r="D19" s="15" t="s">
        <v>26</v>
      </c>
      <c r="E19" s="16">
        <v>5654240.55</v>
      </c>
      <c r="F19" s="16">
        <v>5654240.55</v>
      </c>
      <c r="G19" s="17">
        <f t="shared" si="0"/>
        <v>100</v>
      </c>
    </row>
    <row r="20" spans="1:7" ht="22.5">
      <c r="A20" s="14" t="s">
        <v>27</v>
      </c>
      <c r="B20" s="15" t="s">
        <v>18</v>
      </c>
      <c r="C20" s="15" t="s">
        <v>22</v>
      </c>
      <c r="D20" s="15" t="s">
        <v>28</v>
      </c>
      <c r="E20" s="16">
        <f>E21</f>
        <v>1792537.71</v>
      </c>
      <c r="F20" s="16">
        <f>F21</f>
        <v>1742203.85</v>
      </c>
      <c r="G20" s="17">
        <f t="shared" si="0"/>
        <v>97.19203341055515</v>
      </c>
    </row>
    <row r="21" spans="1:7" ht="24.75" customHeight="1">
      <c r="A21" s="14" t="s">
        <v>29</v>
      </c>
      <c r="B21" s="15" t="s">
        <v>18</v>
      </c>
      <c r="C21" s="15" t="s">
        <v>22</v>
      </c>
      <c r="D21" s="15" t="s">
        <v>30</v>
      </c>
      <c r="E21" s="16">
        <v>1792537.71</v>
      </c>
      <c r="F21" s="16">
        <v>1742203.85</v>
      </c>
      <c r="G21" s="17">
        <f t="shared" si="0"/>
        <v>97.19203341055515</v>
      </c>
    </row>
    <row r="22" spans="1:7" ht="12.75">
      <c r="A22" s="14" t="s">
        <v>31</v>
      </c>
      <c r="B22" s="15" t="s">
        <v>18</v>
      </c>
      <c r="C22" s="15" t="s">
        <v>22</v>
      </c>
      <c r="D22" s="15" t="s">
        <v>32</v>
      </c>
      <c r="E22" s="16">
        <f>E23</f>
        <v>1779.19</v>
      </c>
      <c r="F22" s="16">
        <f>F23</f>
        <v>1779.19</v>
      </c>
      <c r="G22" s="17">
        <f t="shared" si="0"/>
        <v>99.99999999999999</v>
      </c>
    </row>
    <row r="23" spans="1:7" ht="12.75">
      <c r="A23" s="14" t="s">
        <v>33</v>
      </c>
      <c r="B23" s="15" t="s">
        <v>18</v>
      </c>
      <c r="C23" s="15" t="s">
        <v>22</v>
      </c>
      <c r="D23" s="15" t="s">
        <v>34</v>
      </c>
      <c r="E23" s="16">
        <v>1779.19</v>
      </c>
      <c r="F23" s="16">
        <v>1779.19</v>
      </c>
      <c r="G23" s="17">
        <f t="shared" si="0"/>
        <v>99.99999999999999</v>
      </c>
    </row>
    <row r="24" spans="1:7" ht="12.75">
      <c r="A24" s="14" t="s">
        <v>35</v>
      </c>
      <c r="B24" s="15" t="s">
        <v>18</v>
      </c>
      <c r="C24" s="15" t="s">
        <v>36</v>
      </c>
      <c r="D24" s="15"/>
      <c r="E24" s="16">
        <f>E25</f>
        <v>638735.45</v>
      </c>
      <c r="F24" s="16">
        <f>F25</f>
        <v>638735.45</v>
      </c>
      <c r="G24" s="17">
        <f t="shared" si="0"/>
        <v>100</v>
      </c>
    </row>
    <row r="25" spans="1:7" ht="57.75" customHeight="1">
      <c r="A25" s="14" t="s">
        <v>23</v>
      </c>
      <c r="B25" s="15" t="s">
        <v>18</v>
      </c>
      <c r="C25" s="15" t="s">
        <v>36</v>
      </c>
      <c r="D25" s="15" t="s">
        <v>24</v>
      </c>
      <c r="E25" s="16">
        <f>E26</f>
        <v>638735.45</v>
      </c>
      <c r="F25" s="16">
        <f>F26</f>
        <v>638735.45</v>
      </c>
      <c r="G25" s="17">
        <f t="shared" si="0"/>
        <v>100</v>
      </c>
    </row>
    <row r="26" spans="1:7" ht="22.5">
      <c r="A26" s="14" t="s">
        <v>25</v>
      </c>
      <c r="B26" s="15" t="s">
        <v>18</v>
      </c>
      <c r="C26" s="15" t="s">
        <v>36</v>
      </c>
      <c r="D26" s="15" t="s">
        <v>26</v>
      </c>
      <c r="E26" s="16">
        <v>638735.45</v>
      </c>
      <c r="F26" s="16">
        <v>638735.45</v>
      </c>
      <c r="G26" s="17">
        <f t="shared" si="0"/>
        <v>100</v>
      </c>
    </row>
    <row r="27" spans="1:7" ht="12.75">
      <c r="A27" s="14" t="s">
        <v>37</v>
      </c>
      <c r="B27" s="15" t="s">
        <v>18</v>
      </c>
      <c r="C27" s="18" t="s">
        <v>38</v>
      </c>
      <c r="D27" s="15"/>
      <c r="E27" s="16">
        <f aca="true" t="shared" si="1" ref="E27:F29">E28</f>
        <v>66992</v>
      </c>
      <c r="F27" s="16">
        <f t="shared" si="1"/>
        <v>66992</v>
      </c>
      <c r="G27" s="17">
        <f t="shared" si="0"/>
        <v>100</v>
      </c>
    </row>
    <row r="28" spans="1:7" ht="22.5">
      <c r="A28" s="14" t="s">
        <v>39</v>
      </c>
      <c r="B28" s="15" t="s">
        <v>18</v>
      </c>
      <c r="C28" s="18" t="s">
        <v>40</v>
      </c>
      <c r="D28" s="15"/>
      <c r="E28" s="16">
        <f t="shared" si="1"/>
        <v>66992</v>
      </c>
      <c r="F28" s="16">
        <f t="shared" si="1"/>
        <v>66992</v>
      </c>
      <c r="G28" s="17">
        <f t="shared" si="0"/>
        <v>100</v>
      </c>
    </row>
    <row r="29" spans="1:7" ht="12.75">
      <c r="A29" s="14" t="s">
        <v>41</v>
      </c>
      <c r="B29" s="15" t="s">
        <v>18</v>
      </c>
      <c r="C29" s="18" t="s">
        <v>40</v>
      </c>
      <c r="D29" s="15" t="s">
        <v>42</v>
      </c>
      <c r="E29" s="16">
        <f t="shared" si="1"/>
        <v>66992</v>
      </c>
      <c r="F29" s="16">
        <f t="shared" si="1"/>
        <v>66992</v>
      </c>
      <c r="G29" s="17">
        <f t="shared" si="0"/>
        <v>100</v>
      </c>
    </row>
    <row r="30" spans="1:7" ht="12.75">
      <c r="A30" s="14" t="s">
        <v>43</v>
      </c>
      <c r="B30" s="15" t="s">
        <v>18</v>
      </c>
      <c r="C30" s="18" t="s">
        <v>40</v>
      </c>
      <c r="D30" s="15" t="s">
        <v>44</v>
      </c>
      <c r="E30" s="16">
        <v>66992</v>
      </c>
      <c r="F30" s="16">
        <v>66992</v>
      </c>
      <c r="G30" s="17">
        <f t="shared" si="0"/>
        <v>100</v>
      </c>
    </row>
    <row r="31" spans="1:7" ht="12.75">
      <c r="A31" s="14" t="s">
        <v>45</v>
      </c>
      <c r="B31" s="15" t="s">
        <v>46</v>
      </c>
      <c r="C31" s="15"/>
      <c r="D31" s="15"/>
      <c r="E31" s="16">
        <f>E32</f>
        <v>419483.18</v>
      </c>
      <c r="F31" s="16">
        <f>F32</f>
        <v>419483.18</v>
      </c>
      <c r="G31" s="17">
        <f>F31/E31%</f>
        <v>100</v>
      </c>
    </row>
    <row r="32" spans="1:7" ht="22.5">
      <c r="A32" s="14" t="s">
        <v>47</v>
      </c>
      <c r="B32" s="15" t="s">
        <v>46</v>
      </c>
      <c r="C32" s="15" t="s">
        <v>48</v>
      </c>
      <c r="D32" s="15"/>
      <c r="E32" s="16">
        <f>E33+E36</f>
        <v>419483.18</v>
      </c>
      <c r="F32" s="16">
        <f>F33+F36</f>
        <v>419483.18</v>
      </c>
      <c r="G32" s="17">
        <f>F32/E32%</f>
        <v>100</v>
      </c>
    </row>
    <row r="33" spans="1:7" ht="45" customHeight="1">
      <c r="A33" s="14" t="s">
        <v>49</v>
      </c>
      <c r="B33" s="15" t="s">
        <v>46</v>
      </c>
      <c r="C33" s="18" t="s">
        <v>50</v>
      </c>
      <c r="D33" s="15"/>
      <c r="E33" s="16">
        <f>E34</f>
        <v>244488.55</v>
      </c>
      <c r="F33" s="16">
        <f>F34</f>
        <v>244488.55</v>
      </c>
      <c r="G33" s="17">
        <v>0</v>
      </c>
    </row>
    <row r="34" spans="1:7" ht="56.25">
      <c r="A34" s="14" t="s">
        <v>23</v>
      </c>
      <c r="B34" s="15" t="s">
        <v>46</v>
      </c>
      <c r="C34" s="18" t="s">
        <v>50</v>
      </c>
      <c r="D34" s="15" t="s">
        <v>24</v>
      </c>
      <c r="E34" s="16">
        <f>E35</f>
        <v>244488.55</v>
      </c>
      <c r="F34" s="16">
        <f>F35</f>
        <v>244488.55</v>
      </c>
      <c r="G34" s="17">
        <f aca="true" t="shared" si="2" ref="G34:G91">F34/E34%</f>
        <v>100</v>
      </c>
    </row>
    <row r="35" spans="1:7" ht="22.5">
      <c r="A35" s="14" t="s">
        <v>25</v>
      </c>
      <c r="B35" s="15" t="s">
        <v>46</v>
      </c>
      <c r="C35" s="18" t="s">
        <v>50</v>
      </c>
      <c r="D35" s="15" t="s">
        <v>26</v>
      </c>
      <c r="E35" s="16">
        <v>244488.55</v>
      </c>
      <c r="F35" s="16">
        <v>244488.55</v>
      </c>
      <c r="G35" s="17">
        <f t="shared" si="2"/>
        <v>100</v>
      </c>
    </row>
    <row r="36" spans="1:7" ht="12.75">
      <c r="A36" s="14" t="s">
        <v>51</v>
      </c>
      <c r="B36" s="15" t="s">
        <v>46</v>
      </c>
      <c r="C36" s="18" t="s">
        <v>52</v>
      </c>
      <c r="D36" s="15"/>
      <c r="E36" s="16">
        <f>E37+E39</f>
        <v>174994.63</v>
      </c>
      <c r="F36" s="16">
        <f>F37+F39</f>
        <v>174994.63</v>
      </c>
      <c r="G36" s="17">
        <f t="shared" si="2"/>
        <v>100</v>
      </c>
    </row>
    <row r="37" spans="1:7" ht="56.25">
      <c r="A37" s="14" t="s">
        <v>23</v>
      </c>
      <c r="B37" s="15" t="s">
        <v>46</v>
      </c>
      <c r="C37" s="18" t="s">
        <v>52</v>
      </c>
      <c r="D37" s="15" t="s">
        <v>24</v>
      </c>
      <c r="E37" s="16">
        <f>E38</f>
        <v>95284.63</v>
      </c>
      <c r="F37" s="16">
        <f>F38</f>
        <v>95284.63</v>
      </c>
      <c r="G37" s="17">
        <f t="shared" si="2"/>
        <v>100</v>
      </c>
    </row>
    <row r="38" spans="1:7" ht="22.5">
      <c r="A38" s="14" t="s">
        <v>53</v>
      </c>
      <c r="B38" s="15" t="s">
        <v>46</v>
      </c>
      <c r="C38" s="18" t="s">
        <v>52</v>
      </c>
      <c r="D38" s="15" t="s">
        <v>54</v>
      </c>
      <c r="E38" s="16">
        <v>95284.63</v>
      </c>
      <c r="F38" s="16">
        <v>95284.63</v>
      </c>
      <c r="G38" s="17">
        <f t="shared" si="2"/>
        <v>100</v>
      </c>
    </row>
    <row r="39" spans="1:7" ht="56.25" customHeight="1">
      <c r="A39" s="14" t="s">
        <v>55</v>
      </c>
      <c r="B39" s="15" t="s">
        <v>46</v>
      </c>
      <c r="C39" s="18" t="s">
        <v>52</v>
      </c>
      <c r="D39" s="15" t="s">
        <v>28</v>
      </c>
      <c r="E39" s="16">
        <f>E40</f>
        <v>79710</v>
      </c>
      <c r="F39" s="16">
        <f>F40</f>
        <v>79710</v>
      </c>
      <c r="G39" s="17">
        <f t="shared" si="2"/>
        <v>100</v>
      </c>
    </row>
    <row r="40" spans="1:7" ht="33.75">
      <c r="A40" s="14" t="s">
        <v>29</v>
      </c>
      <c r="B40" s="15" t="s">
        <v>46</v>
      </c>
      <c r="C40" s="18" t="s">
        <v>52</v>
      </c>
      <c r="D40" s="15" t="s">
        <v>30</v>
      </c>
      <c r="E40" s="16">
        <v>79710</v>
      </c>
      <c r="F40" s="16">
        <v>79710</v>
      </c>
      <c r="G40" s="17">
        <f t="shared" si="2"/>
        <v>100</v>
      </c>
    </row>
    <row r="41" spans="1:7" ht="22.5">
      <c r="A41" s="9" t="s">
        <v>56</v>
      </c>
      <c r="B41" s="10" t="s">
        <v>57</v>
      </c>
      <c r="C41" s="10"/>
      <c r="D41" s="10"/>
      <c r="E41" s="11">
        <f>E42</f>
        <v>1913915</v>
      </c>
      <c r="F41" s="11">
        <f>F42</f>
        <v>1913915</v>
      </c>
      <c r="G41" s="12">
        <f t="shared" si="2"/>
        <v>99.99999999999999</v>
      </c>
    </row>
    <row r="42" spans="1:7" ht="56.25" customHeight="1">
      <c r="A42" s="14" t="s">
        <v>58</v>
      </c>
      <c r="B42" s="15" t="s">
        <v>59</v>
      </c>
      <c r="C42" s="15"/>
      <c r="D42" s="15"/>
      <c r="E42" s="16">
        <f>E43</f>
        <v>1913915</v>
      </c>
      <c r="F42" s="16">
        <f>F43</f>
        <v>1913915</v>
      </c>
      <c r="G42" s="17">
        <f t="shared" si="2"/>
        <v>99.99999999999999</v>
      </c>
    </row>
    <row r="43" spans="1:7" ht="12.75">
      <c r="A43" s="14" t="s">
        <v>37</v>
      </c>
      <c r="B43" s="15" t="s">
        <v>59</v>
      </c>
      <c r="C43" s="18" t="s">
        <v>38</v>
      </c>
      <c r="D43" s="15"/>
      <c r="E43" s="16">
        <f>E44+E47</f>
        <v>1913915</v>
      </c>
      <c r="F43" s="16">
        <f>F44+F47</f>
        <v>1913915</v>
      </c>
      <c r="G43" s="17">
        <f t="shared" si="2"/>
        <v>99.99999999999999</v>
      </c>
    </row>
    <row r="44" spans="1:7" ht="31.5" customHeight="1">
      <c r="A44" s="14" t="s">
        <v>60</v>
      </c>
      <c r="B44" s="15" t="s">
        <v>59</v>
      </c>
      <c r="C44" s="18" t="s">
        <v>61</v>
      </c>
      <c r="D44" s="15"/>
      <c r="E44" s="16">
        <f>E45</f>
        <v>1742915</v>
      </c>
      <c r="F44" s="16">
        <f>F45</f>
        <v>1742915</v>
      </c>
      <c r="G44" s="17">
        <f t="shared" si="2"/>
        <v>99.99999999999999</v>
      </c>
    </row>
    <row r="45" spans="1:7" ht="12.75">
      <c r="A45" s="14" t="s">
        <v>41</v>
      </c>
      <c r="B45" s="15" t="s">
        <v>59</v>
      </c>
      <c r="C45" s="18" t="s">
        <v>61</v>
      </c>
      <c r="D45" s="15" t="s">
        <v>42</v>
      </c>
      <c r="E45" s="16">
        <f>E46</f>
        <v>1742915</v>
      </c>
      <c r="F45" s="16">
        <f>F46</f>
        <v>1742915</v>
      </c>
      <c r="G45" s="17">
        <f t="shared" si="2"/>
        <v>99.99999999999999</v>
      </c>
    </row>
    <row r="46" spans="1:7" ht="25.5" customHeight="1">
      <c r="A46" s="14" t="s">
        <v>43</v>
      </c>
      <c r="B46" s="15" t="s">
        <v>59</v>
      </c>
      <c r="C46" s="18" t="s">
        <v>61</v>
      </c>
      <c r="D46" s="15" t="s">
        <v>44</v>
      </c>
      <c r="E46" s="16">
        <v>1742915</v>
      </c>
      <c r="F46" s="16">
        <v>1742915</v>
      </c>
      <c r="G46" s="17">
        <f t="shared" si="2"/>
        <v>99.99999999999999</v>
      </c>
    </row>
    <row r="47" spans="1:7" ht="36" customHeight="1">
      <c r="A47" s="14" t="s">
        <v>62</v>
      </c>
      <c r="B47" s="15" t="s">
        <v>59</v>
      </c>
      <c r="C47" s="18" t="s">
        <v>63</v>
      </c>
      <c r="D47" s="15"/>
      <c r="E47" s="16">
        <f>E48</f>
        <v>171000</v>
      </c>
      <c r="F47" s="16">
        <f>F48</f>
        <v>171000</v>
      </c>
      <c r="G47" s="17">
        <f t="shared" si="2"/>
        <v>100</v>
      </c>
    </row>
    <row r="48" spans="1:7" ht="12.75">
      <c r="A48" s="14" t="s">
        <v>41</v>
      </c>
      <c r="B48" s="15" t="s">
        <v>59</v>
      </c>
      <c r="C48" s="18" t="s">
        <v>63</v>
      </c>
      <c r="D48" s="15" t="s">
        <v>42</v>
      </c>
      <c r="E48" s="16">
        <f>E49</f>
        <v>171000</v>
      </c>
      <c r="F48" s="16">
        <f>F49</f>
        <v>171000</v>
      </c>
      <c r="G48" s="17">
        <f t="shared" si="2"/>
        <v>100</v>
      </c>
    </row>
    <row r="49" spans="1:7" ht="36" customHeight="1">
      <c r="A49" s="14" t="s">
        <v>43</v>
      </c>
      <c r="B49" s="15" t="s">
        <v>59</v>
      </c>
      <c r="C49" s="18" t="s">
        <v>63</v>
      </c>
      <c r="D49" s="15" t="s">
        <v>44</v>
      </c>
      <c r="E49" s="16">
        <v>171000</v>
      </c>
      <c r="F49" s="16">
        <v>171000</v>
      </c>
      <c r="G49" s="17">
        <f>F49/E49*100</f>
        <v>100</v>
      </c>
    </row>
    <row r="50" spans="1:7" ht="12.75">
      <c r="A50" s="9" t="s">
        <v>64</v>
      </c>
      <c r="B50" s="10" t="s">
        <v>65</v>
      </c>
      <c r="C50" s="10"/>
      <c r="D50" s="10"/>
      <c r="E50" s="11">
        <f>E51+E56+E68</f>
        <v>9545771.5</v>
      </c>
      <c r="F50" s="11">
        <f>F51+F56+F68</f>
        <v>9545771.5</v>
      </c>
      <c r="G50" s="12">
        <f t="shared" si="2"/>
        <v>100</v>
      </c>
    </row>
    <row r="51" spans="1:7" ht="12.75">
      <c r="A51" s="14" t="s">
        <v>66</v>
      </c>
      <c r="B51" s="15" t="s">
        <v>67</v>
      </c>
      <c r="C51" s="15"/>
      <c r="D51" s="15"/>
      <c r="E51" s="16">
        <f aca="true" t="shared" si="3" ref="E51:F54">E52</f>
        <v>378470</v>
      </c>
      <c r="F51" s="16">
        <f t="shared" si="3"/>
        <v>378470</v>
      </c>
      <c r="G51" s="17">
        <f t="shared" si="2"/>
        <v>100</v>
      </c>
    </row>
    <row r="52" spans="1:7" ht="12.75">
      <c r="A52" s="14" t="s">
        <v>37</v>
      </c>
      <c r="B52" s="15" t="s">
        <v>67</v>
      </c>
      <c r="C52" s="18" t="s">
        <v>38</v>
      </c>
      <c r="D52" s="15"/>
      <c r="E52" s="16">
        <f t="shared" si="3"/>
        <v>378470</v>
      </c>
      <c r="F52" s="16">
        <f t="shared" si="3"/>
        <v>378470</v>
      </c>
      <c r="G52" s="17">
        <f t="shared" si="2"/>
        <v>100</v>
      </c>
    </row>
    <row r="53" spans="1:7" ht="45">
      <c r="A53" s="14" t="s">
        <v>68</v>
      </c>
      <c r="B53" s="15" t="s">
        <v>67</v>
      </c>
      <c r="C53" s="18" t="s">
        <v>69</v>
      </c>
      <c r="D53" s="15"/>
      <c r="E53" s="16">
        <f t="shared" si="3"/>
        <v>378470</v>
      </c>
      <c r="F53" s="16">
        <f t="shared" si="3"/>
        <v>378470</v>
      </c>
      <c r="G53" s="17">
        <f t="shared" si="2"/>
        <v>100</v>
      </c>
    </row>
    <row r="54" spans="1:7" ht="12.75">
      <c r="A54" s="14" t="s">
        <v>41</v>
      </c>
      <c r="B54" s="15" t="s">
        <v>67</v>
      </c>
      <c r="C54" s="18" t="s">
        <v>69</v>
      </c>
      <c r="D54" s="15" t="s">
        <v>42</v>
      </c>
      <c r="E54" s="16">
        <f t="shared" si="3"/>
        <v>378470</v>
      </c>
      <c r="F54" s="16">
        <f t="shared" si="3"/>
        <v>378470</v>
      </c>
      <c r="G54" s="17">
        <f t="shared" si="2"/>
        <v>100</v>
      </c>
    </row>
    <row r="55" spans="1:7" s="13" customFormat="1" ht="12.75">
      <c r="A55" s="14" t="s">
        <v>43</v>
      </c>
      <c r="B55" s="15" t="s">
        <v>67</v>
      </c>
      <c r="C55" s="18" t="s">
        <v>69</v>
      </c>
      <c r="D55" s="15" t="s">
        <v>44</v>
      </c>
      <c r="E55" s="16">
        <v>378470</v>
      </c>
      <c r="F55" s="16">
        <v>378470</v>
      </c>
      <c r="G55" s="17">
        <f t="shared" si="2"/>
        <v>100</v>
      </c>
    </row>
    <row r="56" spans="1:7" ht="12.75">
      <c r="A56" s="14" t="s">
        <v>70</v>
      </c>
      <c r="B56" s="15" t="s">
        <v>71</v>
      </c>
      <c r="C56" s="15"/>
      <c r="D56" s="15"/>
      <c r="E56" s="16">
        <f>E57</f>
        <v>8867787.1</v>
      </c>
      <c r="F56" s="16">
        <f>F57</f>
        <v>8867787.1</v>
      </c>
      <c r="G56" s="17">
        <f t="shared" si="2"/>
        <v>100</v>
      </c>
    </row>
    <row r="57" spans="1:7" ht="22.5">
      <c r="A57" s="14" t="s">
        <v>72</v>
      </c>
      <c r="B57" s="15" t="s">
        <v>71</v>
      </c>
      <c r="C57" s="18" t="s">
        <v>73</v>
      </c>
      <c r="D57" s="15"/>
      <c r="E57" s="16">
        <f>E58+E62</f>
        <v>8867787.1</v>
      </c>
      <c r="F57" s="16">
        <f>F58+F62</f>
        <v>8867787.1</v>
      </c>
      <c r="G57" s="17">
        <f t="shared" si="2"/>
        <v>100</v>
      </c>
    </row>
    <row r="58" spans="1:7" ht="30.75" customHeight="1">
      <c r="A58" s="14" t="s">
        <v>74</v>
      </c>
      <c r="B58" s="15" t="s">
        <v>71</v>
      </c>
      <c r="C58" s="18" t="s">
        <v>75</v>
      </c>
      <c r="D58" s="15"/>
      <c r="E58" s="16">
        <f aca="true" t="shared" si="4" ref="E58:F60">E59</f>
        <v>549625</v>
      </c>
      <c r="F58" s="16">
        <f t="shared" si="4"/>
        <v>549625</v>
      </c>
      <c r="G58" s="17">
        <f t="shared" si="2"/>
        <v>100</v>
      </c>
    </row>
    <row r="59" spans="1:7" ht="22.5">
      <c r="A59" s="14" t="s">
        <v>76</v>
      </c>
      <c r="B59" s="15" t="s">
        <v>71</v>
      </c>
      <c r="C59" s="18" t="s">
        <v>77</v>
      </c>
      <c r="D59" s="15"/>
      <c r="E59" s="16">
        <f t="shared" si="4"/>
        <v>549625</v>
      </c>
      <c r="F59" s="16">
        <f t="shared" si="4"/>
        <v>549625</v>
      </c>
      <c r="G59" s="17">
        <f t="shared" si="2"/>
        <v>100</v>
      </c>
    </row>
    <row r="60" spans="1:7" ht="22.5">
      <c r="A60" s="14" t="s">
        <v>55</v>
      </c>
      <c r="B60" s="15" t="s">
        <v>71</v>
      </c>
      <c r="C60" s="18" t="s">
        <v>77</v>
      </c>
      <c r="D60" s="15" t="s">
        <v>28</v>
      </c>
      <c r="E60" s="16">
        <f t="shared" si="4"/>
        <v>549625</v>
      </c>
      <c r="F60" s="16">
        <f t="shared" si="4"/>
        <v>549625</v>
      </c>
      <c r="G60" s="17">
        <f t="shared" si="2"/>
        <v>100</v>
      </c>
    </row>
    <row r="61" spans="1:7" ht="33.75">
      <c r="A61" s="14" t="s">
        <v>29</v>
      </c>
      <c r="B61" s="15" t="s">
        <v>71</v>
      </c>
      <c r="C61" s="18" t="s">
        <v>77</v>
      </c>
      <c r="D61" s="15" t="s">
        <v>30</v>
      </c>
      <c r="E61" s="16">
        <v>549625</v>
      </c>
      <c r="F61" s="16">
        <v>549625</v>
      </c>
      <c r="G61" s="17">
        <f t="shared" si="2"/>
        <v>100</v>
      </c>
    </row>
    <row r="62" spans="1:7" ht="22.5">
      <c r="A62" s="14" t="s">
        <v>78</v>
      </c>
      <c r="B62" s="15" t="s">
        <v>71</v>
      </c>
      <c r="C62" s="18" t="s">
        <v>79</v>
      </c>
      <c r="D62" s="15"/>
      <c r="E62" s="16">
        <f>E63</f>
        <v>8318162.1</v>
      </c>
      <c r="F62" s="16">
        <f>F63</f>
        <v>8318162.1</v>
      </c>
      <c r="G62" s="17">
        <f t="shared" si="2"/>
        <v>100</v>
      </c>
    </row>
    <row r="63" spans="1:7" ht="25.5" customHeight="1">
      <c r="A63" s="14" t="s">
        <v>80</v>
      </c>
      <c r="B63" s="15" t="s">
        <v>71</v>
      </c>
      <c r="C63" s="18" t="s">
        <v>81</v>
      </c>
      <c r="D63" s="15"/>
      <c r="E63" s="16">
        <f>E64+E66</f>
        <v>8318162.1</v>
      </c>
      <c r="F63" s="16">
        <f>F64+F66</f>
        <v>8318162.1</v>
      </c>
      <c r="G63" s="17">
        <f t="shared" si="2"/>
        <v>100</v>
      </c>
    </row>
    <row r="64" spans="1:7" ht="29.25" customHeight="1">
      <c r="A64" s="14" t="s">
        <v>55</v>
      </c>
      <c r="B64" s="15" t="s">
        <v>71</v>
      </c>
      <c r="C64" s="18" t="s">
        <v>81</v>
      </c>
      <c r="D64" s="15" t="s">
        <v>28</v>
      </c>
      <c r="E64" s="16">
        <f>E65</f>
        <v>8166028.5</v>
      </c>
      <c r="F64" s="16">
        <f>F65</f>
        <v>8166028.5</v>
      </c>
      <c r="G64" s="17">
        <f t="shared" si="2"/>
        <v>100</v>
      </c>
    </row>
    <row r="65" spans="1:7" ht="33.75">
      <c r="A65" s="14" t="s">
        <v>29</v>
      </c>
      <c r="B65" s="15" t="s">
        <v>71</v>
      </c>
      <c r="C65" s="18" t="s">
        <v>81</v>
      </c>
      <c r="D65" s="15" t="s">
        <v>30</v>
      </c>
      <c r="E65" s="16">
        <v>8166028.5</v>
      </c>
      <c r="F65" s="16">
        <v>8166028.5</v>
      </c>
      <c r="G65" s="17">
        <f t="shared" si="2"/>
        <v>100</v>
      </c>
    </row>
    <row r="66" spans="1:7" ht="27.75" customHeight="1">
      <c r="A66" s="14" t="s">
        <v>31</v>
      </c>
      <c r="B66" s="15" t="s">
        <v>71</v>
      </c>
      <c r="C66" s="18" t="s">
        <v>81</v>
      </c>
      <c r="D66" s="15" t="s">
        <v>32</v>
      </c>
      <c r="E66" s="16">
        <f>E67</f>
        <v>152133.6</v>
      </c>
      <c r="F66" s="16">
        <f>F67</f>
        <v>152133.6</v>
      </c>
      <c r="G66" s="17"/>
    </row>
    <row r="67" spans="1:7" ht="21" customHeight="1">
      <c r="A67" s="14" t="s">
        <v>82</v>
      </c>
      <c r="B67" s="15" t="s">
        <v>71</v>
      </c>
      <c r="C67" s="18" t="s">
        <v>81</v>
      </c>
      <c r="D67" s="15" t="s">
        <v>83</v>
      </c>
      <c r="E67" s="16">
        <v>152133.6</v>
      </c>
      <c r="F67" s="16">
        <v>152133.6</v>
      </c>
      <c r="G67" s="17">
        <f>F67/E67*100</f>
        <v>100</v>
      </c>
    </row>
    <row r="68" spans="1:7" ht="18" customHeight="1">
      <c r="A68" s="14" t="s">
        <v>84</v>
      </c>
      <c r="B68" s="15" t="s">
        <v>85</v>
      </c>
      <c r="C68" s="15"/>
      <c r="D68" s="15"/>
      <c r="E68" s="16">
        <f aca="true" t="shared" si="5" ref="E68:F71">E69</f>
        <v>299514.4</v>
      </c>
      <c r="F68" s="16">
        <f t="shared" si="5"/>
        <v>299514.4</v>
      </c>
      <c r="G68" s="17">
        <f t="shared" si="2"/>
        <v>100</v>
      </c>
    </row>
    <row r="69" spans="1:7" ht="53.25" customHeight="1">
      <c r="A69" s="14" t="s">
        <v>19</v>
      </c>
      <c r="B69" s="15" t="s">
        <v>85</v>
      </c>
      <c r="C69" s="15" t="s">
        <v>20</v>
      </c>
      <c r="D69" s="15"/>
      <c r="E69" s="16">
        <f t="shared" si="5"/>
        <v>299514.4</v>
      </c>
      <c r="F69" s="16">
        <f t="shared" si="5"/>
        <v>299514.4</v>
      </c>
      <c r="G69" s="17">
        <f t="shared" si="2"/>
        <v>100</v>
      </c>
    </row>
    <row r="70" spans="1:7" ht="23.25" customHeight="1">
      <c r="A70" s="14" t="s">
        <v>51</v>
      </c>
      <c r="B70" s="15" t="s">
        <v>85</v>
      </c>
      <c r="C70" s="18" t="s">
        <v>52</v>
      </c>
      <c r="D70" s="15"/>
      <c r="E70" s="16">
        <f t="shared" si="5"/>
        <v>299514.4</v>
      </c>
      <c r="F70" s="16">
        <f t="shared" si="5"/>
        <v>299514.4</v>
      </c>
      <c r="G70" s="17">
        <f t="shared" si="2"/>
        <v>100</v>
      </c>
    </row>
    <row r="71" spans="1:7" ht="30" customHeight="1">
      <c r="A71" s="14" t="s">
        <v>27</v>
      </c>
      <c r="B71" s="15" t="s">
        <v>85</v>
      </c>
      <c r="C71" s="18" t="s">
        <v>52</v>
      </c>
      <c r="D71" s="15" t="s">
        <v>28</v>
      </c>
      <c r="E71" s="16">
        <f t="shared" si="5"/>
        <v>299514.4</v>
      </c>
      <c r="F71" s="16">
        <f t="shared" si="5"/>
        <v>299514.4</v>
      </c>
      <c r="G71" s="17">
        <f t="shared" si="2"/>
        <v>100</v>
      </c>
    </row>
    <row r="72" spans="1:7" ht="27" customHeight="1">
      <c r="A72" s="14" t="s">
        <v>29</v>
      </c>
      <c r="B72" s="15" t="s">
        <v>85</v>
      </c>
      <c r="C72" s="18" t="s">
        <v>52</v>
      </c>
      <c r="D72" s="15" t="s">
        <v>30</v>
      </c>
      <c r="E72" s="16">
        <v>299514.4</v>
      </c>
      <c r="F72" s="16">
        <v>299514.4</v>
      </c>
      <c r="G72" s="17">
        <f t="shared" si="2"/>
        <v>100</v>
      </c>
    </row>
    <row r="73" spans="1:7" ht="12.75">
      <c r="A73" s="9" t="s">
        <v>86</v>
      </c>
      <c r="B73" s="10" t="s">
        <v>87</v>
      </c>
      <c r="C73" s="10"/>
      <c r="D73" s="10"/>
      <c r="E73" s="11">
        <f>E74+E80+E109</f>
        <v>68773163.27</v>
      </c>
      <c r="F73" s="11">
        <f>F74+F80+F109</f>
        <v>68565882.83</v>
      </c>
      <c r="G73" s="12">
        <f t="shared" si="2"/>
        <v>99.69860272503938</v>
      </c>
    </row>
    <row r="74" spans="1:7" ht="12.75">
      <c r="A74" s="14" t="s">
        <v>88</v>
      </c>
      <c r="B74" s="15" t="s">
        <v>89</v>
      </c>
      <c r="C74" s="15"/>
      <c r="D74" s="15"/>
      <c r="E74" s="16">
        <f aca="true" t="shared" si="6" ref="E74:F76">E75</f>
        <v>810366.66</v>
      </c>
      <c r="F74" s="16">
        <f t="shared" si="6"/>
        <v>810366.66</v>
      </c>
      <c r="G74" s="17">
        <f t="shared" si="2"/>
        <v>100</v>
      </c>
    </row>
    <row r="75" spans="1:7" ht="45">
      <c r="A75" s="14" t="s">
        <v>90</v>
      </c>
      <c r="B75" s="15" t="s">
        <v>89</v>
      </c>
      <c r="C75" s="18" t="s">
        <v>91</v>
      </c>
      <c r="D75" s="15"/>
      <c r="E75" s="16">
        <f t="shared" si="6"/>
        <v>810366.66</v>
      </c>
      <c r="F75" s="16">
        <f t="shared" si="6"/>
        <v>810366.66</v>
      </c>
      <c r="G75" s="17">
        <f t="shared" si="2"/>
        <v>100</v>
      </c>
    </row>
    <row r="76" spans="1:7" ht="27.75" customHeight="1">
      <c r="A76" s="14" t="s">
        <v>92</v>
      </c>
      <c r="B76" s="15" t="s">
        <v>89</v>
      </c>
      <c r="C76" s="18" t="s">
        <v>93</v>
      </c>
      <c r="D76" s="15"/>
      <c r="E76" s="16">
        <f t="shared" si="6"/>
        <v>810366.66</v>
      </c>
      <c r="F76" s="16">
        <f t="shared" si="6"/>
        <v>810366.66</v>
      </c>
      <c r="G76" s="17">
        <f t="shared" si="2"/>
        <v>100</v>
      </c>
    </row>
    <row r="77" spans="1:7" ht="24" customHeight="1">
      <c r="A77" s="14" t="s">
        <v>94</v>
      </c>
      <c r="B77" s="15" t="s">
        <v>89</v>
      </c>
      <c r="C77" s="18" t="s">
        <v>95</v>
      </c>
      <c r="D77" s="15"/>
      <c r="E77" s="16">
        <f>E78</f>
        <v>810366.66</v>
      </c>
      <c r="F77" s="16">
        <f>F78</f>
        <v>810366.66</v>
      </c>
      <c r="G77" s="17">
        <f t="shared" si="2"/>
        <v>100</v>
      </c>
    </row>
    <row r="78" spans="1:7" ht="22.5">
      <c r="A78" s="14" t="s">
        <v>27</v>
      </c>
      <c r="B78" s="15" t="s">
        <v>89</v>
      </c>
      <c r="C78" s="18" t="s">
        <v>95</v>
      </c>
      <c r="D78" s="15" t="s">
        <v>28</v>
      </c>
      <c r="E78" s="16">
        <f>E79</f>
        <v>810366.66</v>
      </c>
      <c r="F78" s="16">
        <f>F79</f>
        <v>810366.66</v>
      </c>
      <c r="G78" s="17">
        <f t="shared" si="2"/>
        <v>100</v>
      </c>
    </row>
    <row r="79" spans="1:7" ht="31.5" customHeight="1">
      <c r="A79" s="14" t="s">
        <v>29</v>
      </c>
      <c r="B79" s="15" t="s">
        <v>89</v>
      </c>
      <c r="C79" s="18" t="s">
        <v>95</v>
      </c>
      <c r="D79" s="15" t="s">
        <v>30</v>
      </c>
      <c r="E79" s="16">
        <v>810366.66</v>
      </c>
      <c r="F79" s="16">
        <v>810366.66</v>
      </c>
      <c r="G79" s="17">
        <f t="shared" si="2"/>
        <v>100</v>
      </c>
    </row>
    <row r="80" spans="1:7" ht="12.75">
      <c r="A80" s="14" t="s">
        <v>96</v>
      </c>
      <c r="B80" s="15" t="s">
        <v>97</v>
      </c>
      <c r="C80" s="15"/>
      <c r="D80" s="15"/>
      <c r="E80" s="16">
        <f>E81+E90+E97</f>
        <v>20116396.77</v>
      </c>
      <c r="F80" s="16">
        <f>F81+F90+F97</f>
        <v>20030627.4</v>
      </c>
      <c r="G80" s="17">
        <f t="shared" si="2"/>
        <v>99.57363452818791</v>
      </c>
    </row>
    <row r="81" spans="1:7" ht="22.5">
      <c r="A81" s="14" t="s">
        <v>98</v>
      </c>
      <c r="B81" s="15" t="s">
        <v>97</v>
      </c>
      <c r="C81" s="18" t="s">
        <v>99</v>
      </c>
      <c r="D81" s="15"/>
      <c r="E81" s="16">
        <f>E82+E87</f>
        <v>12149998.08</v>
      </c>
      <c r="F81" s="16">
        <f>F82+F87</f>
        <v>12149998.08</v>
      </c>
      <c r="G81" s="17">
        <f t="shared" si="2"/>
        <v>100</v>
      </c>
    </row>
    <row r="82" spans="1:7" ht="33.75">
      <c r="A82" s="14" t="s">
        <v>100</v>
      </c>
      <c r="B82" s="15" t="s">
        <v>97</v>
      </c>
      <c r="C82" s="18" t="s">
        <v>101</v>
      </c>
      <c r="D82" s="15"/>
      <c r="E82" s="16">
        <f>E83+E85</f>
        <v>11973874.76</v>
      </c>
      <c r="F82" s="16">
        <f>F83+F85</f>
        <v>11973874.76</v>
      </c>
      <c r="G82" s="17">
        <f t="shared" si="2"/>
        <v>100</v>
      </c>
    </row>
    <row r="83" spans="1:7" ht="26.25" customHeight="1">
      <c r="A83" s="14" t="s">
        <v>27</v>
      </c>
      <c r="B83" s="15" t="s">
        <v>97</v>
      </c>
      <c r="C83" s="18" t="s">
        <v>101</v>
      </c>
      <c r="D83" s="15" t="s">
        <v>28</v>
      </c>
      <c r="E83" s="16">
        <f>E84</f>
        <v>10001757.76</v>
      </c>
      <c r="F83" s="16">
        <f>F84</f>
        <v>10001757.76</v>
      </c>
      <c r="G83" s="17">
        <f t="shared" si="2"/>
        <v>100</v>
      </c>
    </row>
    <row r="84" spans="1:7" ht="25.5" customHeight="1">
      <c r="A84" s="14" t="s">
        <v>29</v>
      </c>
      <c r="B84" s="15" t="s">
        <v>97</v>
      </c>
      <c r="C84" s="18" t="s">
        <v>101</v>
      </c>
      <c r="D84" s="15" t="s">
        <v>30</v>
      </c>
      <c r="E84" s="16">
        <v>10001757.76</v>
      </c>
      <c r="F84" s="16">
        <v>10001757.76</v>
      </c>
      <c r="G84" s="17">
        <f t="shared" si="2"/>
        <v>100</v>
      </c>
    </row>
    <row r="85" spans="1:7" ht="22.5">
      <c r="A85" s="14" t="s">
        <v>102</v>
      </c>
      <c r="B85" s="15" t="s">
        <v>97</v>
      </c>
      <c r="C85" s="18" t="s">
        <v>101</v>
      </c>
      <c r="D85" s="15" t="s">
        <v>103</v>
      </c>
      <c r="E85" s="16">
        <f>E86</f>
        <v>1972117</v>
      </c>
      <c r="F85" s="16">
        <f>F86</f>
        <v>1972117</v>
      </c>
      <c r="G85" s="17">
        <f>F85/E85*100</f>
        <v>100</v>
      </c>
    </row>
    <row r="86" spans="1:7" ht="12.75">
      <c r="A86" s="14" t="s">
        <v>104</v>
      </c>
      <c r="B86" s="15" t="s">
        <v>97</v>
      </c>
      <c r="C86" s="18" t="s">
        <v>101</v>
      </c>
      <c r="D86" s="15" t="s">
        <v>105</v>
      </c>
      <c r="E86" s="16">
        <v>1972117</v>
      </c>
      <c r="F86" s="16">
        <v>1972117</v>
      </c>
      <c r="G86" s="17">
        <f>F86/E86*100</f>
        <v>100</v>
      </c>
    </row>
    <row r="87" spans="1:7" ht="39" customHeight="1">
      <c r="A87" s="14" t="s">
        <v>106</v>
      </c>
      <c r="B87" s="15" t="s">
        <v>97</v>
      </c>
      <c r="C87" s="18" t="s">
        <v>107</v>
      </c>
      <c r="D87" s="15"/>
      <c r="E87" s="16">
        <f>E88</f>
        <v>176123.32</v>
      </c>
      <c r="F87" s="16">
        <f>F88</f>
        <v>176123.32</v>
      </c>
      <c r="G87" s="17">
        <f>F87/E87*100</f>
        <v>100</v>
      </c>
    </row>
    <row r="88" spans="1:7" ht="28.5" customHeight="1">
      <c r="A88" s="14" t="s">
        <v>27</v>
      </c>
      <c r="B88" s="15" t="s">
        <v>97</v>
      </c>
      <c r="C88" s="18" t="s">
        <v>107</v>
      </c>
      <c r="D88" s="15" t="s">
        <v>28</v>
      </c>
      <c r="E88" s="16">
        <f>E89</f>
        <v>176123.32</v>
      </c>
      <c r="F88" s="16">
        <f>F89</f>
        <v>176123.32</v>
      </c>
      <c r="G88" s="17">
        <f>F88/E88*100</f>
        <v>100</v>
      </c>
    </row>
    <row r="89" spans="1:7" ht="33.75">
      <c r="A89" s="14" t="s">
        <v>29</v>
      </c>
      <c r="B89" s="15" t="s">
        <v>97</v>
      </c>
      <c r="C89" s="18" t="s">
        <v>107</v>
      </c>
      <c r="D89" s="15" t="s">
        <v>30</v>
      </c>
      <c r="E89" s="16">
        <v>176123.32</v>
      </c>
      <c r="F89" s="16">
        <v>176123.32</v>
      </c>
      <c r="G89" s="17">
        <f>F89/E89*100</f>
        <v>100</v>
      </c>
    </row>
    <row r="90" spans="1:7" ht="24.75" customHeight="1">
      <c r="A90" s="14" t="s">
        <v>108</v>
      </c>
      <c r="B90" s="15" t="s">
        <v>97</v>
      </c>
      <c r="C90" s="18" t="s">
        <v>109</v>
      </c>
      <c r="D90" s="15"/>
      <c r="E90" s="16">
        <f>E91+E94</f>
        <v>1660531.31</v>
      </c>
      <c r="F90" s="16">
        <f>F91+F94</f>
        <v>1574771.81</v>
      </c>
      <c r="G90" s="17">
        <f t="shared" si="2"/>
        <v>94.83541806869032</v>
      </c>
    </row>
    <row r="91" spans="1:7" ht="45">
      <c r="A91" s="14" t="s">
        <v>110</v>
      </c>
      <c r="B91" s="15" t="s">
        <v>97</v>
      </c>
      <c r="C91" s="18" t="s">
        <v>111</v>
      </c>
      <c r="D91" s="15"/>
      <c r="E91" s="16">
        <f>E92</f>
        <v>804230.33</v>
      </c>
      <c r="F91" s="16">
        <f>F92</f>
        <v>718470.83</v>
      </c>
      <c r="G91" s="17">
        <f t="shared" si="2"/>
        <v>89.3364504171336</v>
      </c>
    </row>
    <row r="92" spans="1:7" ht="22.5">
      <c r="A92" s="14" t="s">
        <v>27</v>
      </c>
      <c r="B92" s="15" t="s">
        <v>97</v>
      </c>
      <c r="C92" s="18" t="s">
        <v>111</v>
      </c>
      <c r="D92" s="15" t="s">
        <v>28</v>
      </c>
      <c r="E92" s="16">
        <f>E93</f>
        <v>804230.33</v>
      </c>
      <c r="F92" s="16">
        <f>F93</f>
        <v>718470.83</v>
      </c>
      <c r="G92" s="17">
        <f>F91/E91%</f>
        <v>89.3364504171336</v>
      </c>
    </row>
    <row r="93" spans="1:7" ht="33.75">
      <c r="A93" s="14" t="s">
        <v>29</v>
      </c>
      <c r="B93" s="15" t="s">
        <v>97</v>
      </c>
      <c r="C93" s="18" t="s">
        <v>111</v>
      </c>
      <c r="D93" s="15" t="s">
        <v>30</v>
      </c>
      <c r="E93" s="16">
        <v>804230.33</v>
      </c>
      <c r="F93" s="16">
        <v>718470.83</v>
      </c>
      <c r="G93" s="17">
        <f aca="true" t="shared" si="7" ref="G93:G156">F93/E93%</f>
        <v>89.3364504171336</v>
      </c>
    </row>
    <row r="94" spans="1:7" ht="26.25" customHeight="1">
      <c r="A94" s="14" t="s">
        <v>112</v>
      </c>
      <c r="B94" s="15" t="s">
        <v>97</v>
      </c>
      <c r="C94" s="18" t="s">
        <v>113</v>
      </c>
      <c r="D94" s="15"/>
      <c r="E94" s="16">
        <f>E95</f>
        <v>856300.98</v>
      </c>
      <c r="F94" s="16">
        <f>F95</f>
        <v>856300.98</v>
      </c>
      <c r="G94" s="17">
        <f t="shared" si="7"/>
        <v>100</v>
      </c>
    </row>
    <row r="95" spans="1:7" ht="26.25" customHeight="1">
      <c r="A95" s="14" t="s">
        <v>27</v>
      </c>
      <c r="B95" s="15" t="s">
        <v>97</v>
      </c>
      <c r="C95" s="18" t="s">
        <v>113</v>
      </c>
      <c r="D95" s="15" t="s">
        <v>28</v>
      </c>
      <c r="E95" s="16">
        <f>E96</f>
        <v>856300.98</v>
      </c>
      <c r="F95" s="16">
        <f>F96</f>
        <v>856300.98</v>
      </c>
      <c r="G95" s="17">
        <f t="shared" si="7"/>
        <v>100</v>
      </c>
    </row>
    <row r="96" spans="1:7" ht="26.25" customHeight="1">
      <c r="A96" s="14" t="s">
        <v>29</v>
      </c>
      <c r="B96" s="15" t="s">
        <v>97</v>
      </c>
      <c r="C96" s="18" t="s">
        <v>113</v>
      </c>
      <c r="D96" s="15" t="s">
        <v>30</v>
      </c>
      <c r="E96" s="16">
        <v>856300.98</v>
      </c>
      <c r="F96" s="16">
        <v>856300.98</v>
      </c>
      <c r="G96" s="17">
        <f t="shared" si="7"/>
        <v>100</v>
      </c>
    </row>
    <row r="97" spans="1:7" ht="26.25" customHeight="1">
      <c r="A97" s="14" t="s">
        <v>114</v>
      </c>
      <c r="B97" s="15" t="s">
        <v>97</v>
      </c>
      <c r="C97" s="18" t="s">
        <v>115</v>
      </c>
      <c r="D97" s="15"/>
      <c r="E97" s="16">
        <f>E98+E104</f>
        <v>6305867.38</v>
      </c>
      <c r="F97" s="16">
        <f>F98+F104</f>
        <v>6305857.51</v>
      </c>
      <c r="G97" s="17">
        <f t="shared" si="7"/>
        <v>99.99984347910596</v>
      </c>
    </row>
    <row r="98" spans="1:7" ht="26.25" customHeight="1">
      <c r="A98" s="14" t="s">
        <v>116</v>
      </c>
      <c r="B98" s="15" t="s">
        <v>97</v>
      </c>
      <c r="C98" s="18" t="s">
        <v>117</v>
      </c>
      <c r="D98" s="15"/>
      <c r="E98" s="16">
        <f>E99+E101</f>
        <v>5936759.27</v>
      </c>
      <c r="F98" s="16">
        <f>F99+F101</f>
        <v>5936759.27</v>
      </c>
      <c r="G98" s="17">
        <f t="shared" si="7"/>
        <v>100</v>
      </c>
    </row>
    <row r="99" spans="1:7" ht="27.75" customHeight="1">
      <c r="A99" s="14" t="s">
        <v>27</v>
      </c>
      <c r="B99" s="15" t="s">
        <v>97</v>
      </c>
      <c r="C99" s="18" t="s">
        <v>117</v>
      </c>
      <c r="D99" s="15" t="s">
        <v>28</v>
      </c>
      <c r="E99" s="16">
        <f>E100</f>
        <v>1117309.56</v>
      </c>
      <c r="F99" s="16">
        <f>F100</f>
        <v>1117309.56</v>
      </c>
      <c r="G99" s="17">
        <f t="shared" si="7"/>
        <v>100</v>
      </c>
    </row>
    <row r="100" spans="1:7" ht="29.25" customHeight="1">
      <c r="A100" s="14" t="s">
        <v>29</v>
      </c>
      <c r="B100" s="15" t="s">
        <v>97</v>
      </c>
      <c r="C100" s="18" t="s">
        <v>117</v>
      </c>
      <c r="D100" s="15" t="s">
        <v>30</v>
      </c>
      <c r="E100" s="16">
        <v>1117309.56</v>
      </c>
      <c r="F100" s="16">
        <v>1117309.56</v>
      </c>
      <c r="G100" s="17">
        <f t="shared" si="7"/>
        <v>100</v>
      </c>
    </row>
    <row r="101" spans="1:7" ht="18" customHeight="1">
      <c r="A101" s="14" t="s">
        <v>31</v>
      </c>
      <c r="B101" s="15" t="s">
        <v>97</v>
      </c>
      <c r="C101" s="18" t="s">
        <v>117</v>
      </c>
      <c r="D101" s="15" t="s">
        <v>32</v>
      </c>
      <c r="E101" s="16">
        <f>E102+E103</f>
        <v>4819449.71</v>
      </c>
      <c r="F101" s="16">
        <f>F102+F103</f>
        <v>4819449.71</v>
      </c>
      <c r="G101" s="17">
        <f t="shared" si="7"/>
        <v>100</v>
      </c>
    </row>
    <row r="102" spans="1:7" ht="45" customHeight="1">
      <c r="A102" s="14" t="s">
        <v>118</v>
      </c>
      <c r="B102" s="15" t="s">
        <v>97</v>
      </c>
      <c r="C102" s="18" t="s">
        <v>117</v>
      </c>
      <c r="D102" s="15" t="s">
        <v>119</v>
      </c>
      <c r="E102" s="16">
        <v>4779449.71</v>
      </c>
      <c r="F102" s="16">
        <v>4779449.71</v>
      </c>
      <c r="G102" s="17">
        <f t="shared" si="7"/>
        <v>100</v>
      </c>
    </row>
    <row r="103" spans="1:7" ht="17.25" customHeight="1">
      <c r="A103" s="14" t="s">
        <v>33</v>
      </c>
      <c r="B103" s="15" t="s">
        <v>97</v>
      </c>
      <c r="C103" s="18" t="s">
        <v>117</v>
      </c>
      <c r="D103" s="15" t="s">
        <v>34</v>
      </c>
      <c r="E103" s="16">
        <v>40000</v>
      </c>
      <c r="F103" s="16">
        <v>40000</v>
      </c>
      <c r="G103" s="17">
        <f t="shared" si="7"/>
        <v>100</v>
      </c>
    </row>
    <row r="104" spans="1:7" ht="33.75">
      <c r="A104" s="14" t="s">
        <v>120</v>
      </c>
      <c r="B104" s="15" t="s">
        <v>97</v>
      </c>
      <c r="C104" s="18" t="s">
        <v>121</v>
      </c>
      <c r="D104" s="15"/>
      <c r="E104" s="16">
        <f>E105+E107</f>
        <v>369108.11</v>
      </c>
      <c r="F104" s="16">
        <f>F105+F107</f>
        <v>369098.24</v>
      </c>
      <c r="G104" s="17">
        <f t="shared" si="7"/>
        <v>99.9973259866872</v>
      </c>
    </row>
    <row r="105" spans="1:7" ht="24.75" customHeight="1">
      <c r="A105" s="14" t="s">
        <v>27</v>
      </c>
      <c r="B105" s="15" t="s">
        <v>97</v>
      </c>
      <c r="C105" s="18" t="s">
        <v>121</v>
      </c>
      <c r="D105" s="15" t="s">
        <v>28</v>
      </c>
      <c r="E105" s="16">
        <f>E106</f>
        <v>149973.99</v>
      </c>
      <c r="F105" s="16">
        <f>F106</f>
        <v>149973.99</v>
      </c>
      <c r="G105" s="17">
        <f t="shared" si="7"/>
        <v>100</v>
      </c>
    </row>
    <row r="106" spans="1:7" ht="33.75">
      <c r="A106" s="14" t="s">
        <v>29</v>
      </c>
      <c r="B106" s="15" t="s">
        <v>97</v>
      </c>
      <c r="C106" s="18" t="s">
        <v>121</v>
      </c>
      <c r="D106" s="15" t="s">
        <v>30</v>
      </c>
      <c r="E106" s="16">
        <v>149973.99</v>
      </c>
      <c r="F106" s="16">
        <v>149973.99</v>
      </c>
      <c r="G106" s="17">
        <f>F106/E106%</f>
        <v>100</v>
      </c>
    </row>
    <row r="107" spans="1:7" ht="22.5">
      <c r="A107" s="14" t="s">
        <v>102</v>
      </c>
      <c r="B107" s="15" t="s">
        <v>97</v>
      </c>
      <c r="C107" s="18" t="s">
        <v>121</v>
      </c>
      <c r="D107" s="15" t="s">
        <v>103</v>
      </c>
      <c r="E107" s="16">
        <f>E108</f>
        <v>219134.12</v>
      </c>
      <c r="F107" s="16">
        <f>F108</f>
        <v>219124.25</v>
      </c>
      <c r="G107" s="17">
        <f t="shared" si="7"/>
        <v>99.99549590908072</v>
      </c>
    </row>
    <row r="108" spans="1:7" ht="12.75">
      <c r="A108" s="14" t="s">
        <v>104</v>
      </c>
      <c r="B108" s="15" t="s">
        <v>97</v>
      </c>
      <c r="C108" s="18" t="s">
        <v>121</v>
      </c>
      <c r="D108" s="15" t="s">
        <v>105</v>
      </c>
      <c r="E108" s="16">
        <v>219134.12</v>
      </c>
      <c r="F108" s="16">
        <v>219124.25</v>
      </c>
      <c r="G108" s="17">
        <f t="shared" si="7"/>
        <v>99.99549590908072</v>
      </c>
    </row>
    <row r="109" spans="1:7" ht="12.75">
      <c r="A109" s="14" t="s">
        <v>122</v>
      </c>
      <c r="B109" s="15" t="s">
        <v>123</v>
      </c>
      <c r="C109" s="15"/>
      <c r="D109" s="15"/>
      <c r="E109" s="16">
        <f>E110+E123+E127+E137</f>
        <v>47846399.839999996</v>
      </c>
      <c r="F109" s="16">
        <f>F110+F123+F127+F137</f>
        <v>47724888.77</v>
      </c>
      <c r="G109" s="17">
        <f t="shared" si="7"/>
        <v>99.74603926229281</v>
      </c>
    </row>
    <row r="110" spans="1:7" ht="45">
      <c r="A110" s="14" t="s">
        <v>90</v>
      </c>
      <c r="B110" s="15" t="s">
        <v>123</v>
      </c>
      <c r="C110" s="18" t="s">
        <v>91</v>
      </c>
      <c r="D110" s="15"/>
      <c r="E110" s="16">
        <f>E111</f>
        <v>45278337.519999996</v>
      </c>
      <c r="F110" s="16">
        <f>F111</f>
        <v>45156826.45</v>
      </c>
      <c r="G110" s="17">
        <f t="shared" si="7"/>
        <v>99.73163531027102</v>
      </c>
    </row>
    <row r="111" spans="1:7" ht="22.5">
      <c r="A111" s="14" t="s">
        <v>124</v>
      </c>
      <c r="B111" s="15" t="s">
        <v>123</v>
      </c>
      <c r="C111" s="18" t="s">
        <v>125</v>
      </c>
      <c r="D111" s="15"/>
      <c r="E111" s="16">
        <f>E112+E117+E120</f>
        <v>45278337.519999996</v>
      </c>
      <c r="F111" s="16">
        <f>F112+F117+F120</f>
        <v>45156826.45</v>
      </c>
      <c r="G111" s="17">
        <f t="shared" si="7"/>
        <v>99.73163531027102</v>
      </c>
    </row>
    <row r="112" spans="1:7" ht="29.25" customHeight="1">
      <c r="A112" s="14" t="s">
        <v>126</v>
      </c>
      <c r="B112" s="15" t="s">
        <v>123</v>
      </c>
      <c r="C112" s="18" t="s">
        <v>127</v>
      </c>
      <c r="D112" s="15"/>
      <c r="E112" s="16">
        <f>E113+E115</f>
        <v>15951536.24</v>
      </c>
      <c r="F112" s="16">
        <f>F113+F115</f>
        <v>15830025.17</v>
      </c>
      <c r="G112" s="17">
        <f t="shared" si="7"/>
        <v>99.23824847856784</v>
      </c>
    </row>
    <row r="113" spans="1:7" ht="22.5">
      <c r="A113" s="14" t="s">
        <v>27</v>
      </c>
      <c r="B113" s="15" t="s">
        <v>123</v>
      </c>
      <c r="C113" s="18" t="s">
        <v>127</v>
      </c>
      <c r="D113" s="15" t="s">
        <v>28</v>
      </c>
      <c r="E113" s="16">
        <f>E114</f>
        <v>15836536.24</v>
      </c>
      <c r="F113" s="16">
        <f>F114</f>
        <v>15715025.17</v>
      </c>
      <c r="G113" s="17">
        <f t="shared" si="7"/>
        <v>99.23271687597261</v>
      </c>
    </row>
    <row r="114" spans="1:7" ht="33.75">
      <c r="A114" s="14" t="s">
        <v>29</v>
      </c>
      <c r="B114" s="15" t="s">
        <v>123</v>
      </c>
      <c r="C114" s="18" t="s">
        <v>127</v>
      </c>
      <c r="D114" s="15" t="s">
        <v>30</v>
      </c>
      <c r="E114" s="16">
        <v>15836536.24</v>
      </c>
      <c r="F114" s="16">
        <v>15715025.17</v>
      </c>
      <c r="G114" s="17">
        <f t="shared" si="7"/>
        <v>99.23271687597261</v>
      </c>
    </row>
    <row r="115" spans="1:7" ht="12.75">
      <c r="A115" s="14" t="s">
        <v>31</v>
      </c>
      <c r="B115" s="15" t="s">
        <v>123</v>
      </c>
      <c r="C115" s="18" t="s">
        <v>127</v>
      </c>
      <c r="D115" s="15" t="s">
        <v>32</v>
      </c>
      <c r="E115" s="16">
        <f>E116</f>
        <v>115000</v>
      </c>
      <c r="F115" s="16">
        <f>F116</f>
        <v>115000</v>
      </c>
      <c r="G115" s="17">
        <f t="shared" si="7"/>
        <v>100</v>
      </c>
    </row>
    <row r="116" spans="1:7" ht="15" customHeight="1">
      <c r="A116" s="14" t="s">
        <v>33</v>
      </c>
      <c r="B116" s="15" t="s">
        <v>123</v>
      </c>
      <c r="C116" s="18" t="s">
        <v>127</v>
      </c>
      <c r="D116" s="15" t="s">
        <v>34</v>
      </c>
      <c r="E116" s="16">
        <v>115000</v>
      </c>
      <c r="F116" s="16">
        <v>115000</v>
      </c>
      <c r="G116" s="17">
        <f t="shared" si="7"/>
        <v>100</v>
      </c>
    </row>
    <row r="117" spans="1:7" ht="33.75">
      <c r="A117" s="14" t="s">
        <v>128</v>
      </c>
      <c r="B117" s="15" t="s">
        <v>123</v>
      </c>
      <c r="C117" s="18" t="s">
        <v>129</v>
      </c>
      <c r="D117" s="15"/>
      <c r="E117" s="16">
        <f>E118</f>
        <v>743174.28</v>
      </c>
      <c r="F117" s="16">
        <f>F118</f>
        <v>743174.28</v>
      </c>
      <c r="G117" s="17">
        <f t="shared" si="7"/>
        <v>100</v>
      </c>
    </row>
    <row r="118" spans="1:7" ht="12.75">
      <c r="A118" s="14" t="s">
        <v>41</v>
      </c>
      <c r="B118" s="15" t="s">
        <v>123</v>
      </c>
      <c r="C118" s="18" t="s">
        <v>129</v>
      </c>
      <c r="D118" s="15" t="s">
        <v>42</v>
      </c>
      <c r="E118" s="16">
        <f>E119</f>
        <v>743174.28</v>
      </c>
      <c r="F118" s="16">
        <f>F119</f>
        <v>743174.28</v>
      </c>
      <c r="G118" s="17">
        <f t="shared" si="7"/>
        <v>100</v>
      </c>
    </row>
    <row r="119" spans="1:7" ht="12.75">
      <c r="A119" s="14" t="s">
        <v>43</v>
      </c>
      <c r="B119" s="15" t="s">
        <v>123</v>
      </c>
      <c r="C119" s="18" t="s">
        <v>129</v>
      </c>
      <c r="D119" s="15" t="s">
        <v>44</v>
      </c>
      <c r="E119" s="16">
        <v>743174.28</v>
      </c>
      <c r="F119" s="16">
        <v>743174.28</v>
      </c>
      <c r="G119" s="17">
        <f t="shared" si="7"/>
        <v>100</v>
      </c>
    </row>
    <row r="120" spans="1:7" ht="22.5">
      <c r="A120" s="14" t="s">
        <v>130</v>
      </c>
      <c r="B120" s="15" t="s">
        <v>123</v>
      </c>
      <c r="C120" s="18" t="s">
        <v>131</v>
      </c>
      <c r="D120" s="15"/>
      <c r="E120" s="16">
        <f>E121</f>
        <v>28583627</v>
      </c>
      <c r="F120" s="16">
        <f>F121</f>
        <v>28583627</v>
      </c>
      <c r="G120" s="17">
        <f t="shared" si="7"/>
        <v>100</v>
      </c>
    </row>
    <row r="121" spans="1:7" ht="22.5">
      <c r="A121" s="14" t="s">
        <v>27</v>
      </c>
      <c r="B121" s="15" t="s">
        <v>123</v>
      </c>
      <c r="C121" s="18" t="s">
        <v>131</v>
      </c>
      <c r="D121" s="15" t="s">
        <v>28</v>
      </c>
      <c r="E121" s="16">
        <f>E122</f>
        <v>28583627</v>
      </c>
      <c r="F121" s="16">
        <f>F122</f>
        <v>28583627</v>
      </c>
      <c r="G121" s="17">
        <f t="shared" si="7"/>
        <v>100</v>
      </c>
    </row>
    <row r="122" spans="1:7" ht="33.75">
      <c r="A122" s="14" t="s">
        <v>29</v>
      </c>
      <c r="B122" s="15" t="s">
        <v>123</v>
      </c>
      <c r="C122" s="18" t="s">
        <v>131</v>
      </c>
      <c r="D122" s="15" t="s">
        <v>30</v>
      </c>
      <c r="E122" s="16">
        <v>28583627</v>
      </c>
      <c r="F122" s="16">
        <v>28583627</v>
      </c>
      <c r="G122" s="17">
        <f t="shared" si="7"/>
        <v>100</v>
      </c>
    </row>
    <row r="123" spans="1:7" ht="33.75">
      <c r="A123" s="14" t="s">
        <v>132</v>
      </c>
      <c r="B123" s="15" t="s">
        <v>123</v>
      </c>
      <c r="C123" s="18" t="s">
        <v>133</v>
      </c>
      <c r="D123" s="15"/>
      <c r="E123" s="16">
        <f aca="true" t="shared" si="8" ref="E123:F125">E124</f>
        <v>400000</v>
      </c>
      <c r="F123" s="16">
        <f t="shared" si="8"/>
        <v>400000</v>
      </c>
      <c r="G123" s="17">
        <f t="shared" si="7"/>
        <v>100</v>
      </c>
    </row>
    <row r="124" spans="1:7" ht="22.5">
      <c r="A124" s="14" t="s">
        <v>134</v>
      </c>
      <c r="B124" s="15" t="s">
        <v>123</v>
      </c>
      <c r="C124" s="18" t="s">
        <v>135</v>
      </c>
      <c r="D124" s="15"/>
      <c r="E124" s="16">
        <f t="shared" si="8"/>
        <v>400000</v>
      </c>
      <c r="F124" s="16">
        <f t="shared" si="8"/>
        <v>400000</v>
      </c>
      <c r="G124" s="17">
        <f t="shared" si="7"/>
        <v>100</v>
      </c>
    </row>
    <row r="125" spans="1:7" ht="28.5" customHeight="1">
      <c r="A125" s="14" t="s">
        <v>27</v>
      </c>
      <c r="B125" s="15" t="s">
        <v>123</v>
      </c>
      <c r="C125" s="18" t="s">
        <v>135</v>
      </c>
      <c r="D125" s="15" t="s">
        <v>28</v>
      </c>
      <c r="E125" s="16">
        <f t="shared" si="8"/>
        <v>400000</v>
      </c>
      <c r="F125" s="16">
        <f t="shared" si="8"/>
        <v>400000</v>
      </c>
      <c r="G125" s="17">
        <f>F125/E125%</f>
        <v>100</v>
      </c>
    </row>
    <row r="126" spans="1:7" ht="26.25" customHeight="1">
      <c r="A126" s="14" t="s">
        <v>29</v>
      </c>
      <c r="B126" s="15" t="s">
        <v>123</v>
      </c>
      <c r="C126" s="18" t="s">
        <v>135</v>
      </c>
      <c r="D126" s="15" t="s">
        <v>30</v>
      </c>
      <c r="E126" s="16">
        <v>400000</v>
      </c>
      <c r="F126" s="16">
        <v>400000</v>
      </c>
      <c r="G126" s="17">
        <f t="shared" si="7"/>
        <v>100</v>
      </c>
    </row>
    <row r="127" spans="1:7" ht="45.75" customHeight="1">
      <c r="A127" s="14" t="s">
        <v>19</v>
      </c>
      <c r="B127" s="15" t="s">
        <v>123</v>
      </c>
      <c r="C127" s="18" t="s">
        <v>20</v>
      </c>
      <c r="D127" s="15"/>
      <c r="E127" s="16">
        <f>E128+E131+E134</f>
        <v>1164829.92</v>
      </c>
      <c r="F127" s="16">
        <f>F128+F131+F134</f>
        <v>1164829.92</v>
      </c>
      <c r="G127" s="17">
        <f t="shared" si="7"/>
        <v>100</v>
      </c>
    </row>
    <row r="128" spans="1:7" ht="33.75">
      <c r="A128" s="14" t="s">
        <v>136</v>
      </c>
      <c r="B128" s="15" t="s">
        <v>123</v>
      </c>
      <c r="C128" s="18" t="s">
        <v>137</v>
      </c>
      <c r="D128" s="15"/>
      <c r="E128" s="16">
        <f>E129</f>
        <v>1000000</v>
      </c>
      <c r="F128" s="16">
        <f>F129</f>
        <v>1000000</v>
      </c>
      <c r="G128" s="17">
        <f t="shared" si="7"/>
        <v>100</v>
      </c>
    </row>
    <row r="129" spans="1:7" ht="24.75" customHeight="1">
      <c r="A129" s="14" t="s">
        <v>27</v>
      </c>
      <c r="B129" s="15" t="s">
        <v>123</v>
      </c>
      <c r="C129" s="18" t="s">
        <v>137</v>
      </c>
      <c r="D129" s="15" t="s">
        <v>28</v>
      </c>
      <c r="E129" s="16">
        <f>E130</f>
        <v>1000000</v>
      </c>
      <c r="F129" s="16">
        <f>F130</f>
        <v>1000000</v>
      </c>
      <c r="G129" s="17">
        <f t="shared" si="7"/>
        <v>100</v>
      </c>
    </row>
    <row r="130" spans="1:7" ht="27" customHeight="1">
      <c r="A130" s="14" t="s">
        <v>29</v>
      </c>
      <c r="B130" s="15" t="s">
        <v>123</v>
      </c>
      <c r="C130" s="18" t="s">
        <v>137</v>
      </c>
      <c r="D130" s="15" t="s">
        <v>30</v>
      </c>
      <c r="E130" s="16">
        <v>1000000</v>
      </c>
      <c r="F130" s="16">
        <v>1000000</v>
      </c>
      <c r="G130" s="17">
        <f t="shared" si="7"/>
        <v>100</v>
      </c>
    </row>
    <row r="131" spans="1:7" ht="45">
      <c r="A131" s="14" t="s">
        <v>138</v>
      </c>
      <c r="B131" s="15" t="s">
        <v>123</v>
      </c>
      <c r="C131" s="18" t="s">
        <v>139</v>
      </c>
      <c r="D131" s="15"/>
      <c r="E131" s="16">
        <f>E132</f>
        <v>152829.92</v>
      </c>
      <c r="F131" s="16">
        <f>F132</f>
        <v>152829.92</v>
      </c>
      <c r="G131" s="17">
        <f t="shared" si="7"/>
        <v>100</v>
      </c>
    </row>
    <row r="132" spans="1:7" ht="27" customHeight="1">
      <c r="A132" s="14" t="s">
        <v>27</v>
      </c>
      <c r="B132" s="15" t="s">
        <v>123</v>
      </c>
      <c r="C132" s="18" t="s">
        <v>139</v>
      </c>
      <c r="D132" s="15" t="s">
        <v>28</v>
      </c>
      <c r="E132" s="16">
        <f>E133</f>
        <v>152829.92</v>
      </c>
      <c r="F132" s="16">
        <f>F133</f>
        <v>152829.92</v>
      </c>
      <c r="G132" s="17">
        <f t="shared" si="7"/>
        <v>100</v>
      </c>
    </row>
    <row r="133" spans="1:7" ht="26.25" customHeight="1">
      <c r="A133" s="14" t="s">
        <v>29</v>
      </c>
      <c r="B133" s="15" t="s">
        <v>123</v>
      </c>
      <c r="C133" s="18" t="s">
        <v>139</v>
      </c>
      <c r="D133" s="15" t="s">
        <v>30</v>
      </c>
      <c r="E133" s="16">
        <v>152829.92</v>
      </c>
      <c r="F133" s="16">
        <v>152829.92</v>
      </c>
      <c r="G133" s="17">
        <f t="shared" si="7"/>
        <v>100</v>
      </c>
    </row>
    <row r="134" spans="1:7" ht="48" customHeight="1">
      <c r="A134" s="14" t="s">
        <v>140</v>
      </c>
      <c r="B134" s="15" t="s">
        <v>123</v>
      </c>
      <c r="C134" s="18" t="s">
        <v>141</v>
      </c>
      <c r="D134" s="15"/>
      <c r="E134" s="16">
        <f>E135</f>
        <v>12000</v>
      </c>
      <c r="F134" s="16">
        <f>F135</f>
        <v>12000</v>
      </c>
      <c r="G134" s="17">
        <f t="shared" si="7"/>
        <v>100</v>
      </c>
    </row>
    <row r="135" spans="1:7" ht="22.5">
      <c r="A135" s="14" t="s">
        <v>27</v>
      </c>
      <c r="B135" s="15" t="s">
        <v>123</v>
      </c>
      <c r="C135" s="18" t="s">
        <v>141</v>
      </c>
      <c r="D135" s="15" t="s">
        <v>28</v>
      </c>
      <c r="E135" s="16">
        <f>E136</f>
        <v>12000</v>
      </c>
      <c r="F135" s="16">
        <f>F136</f>
        <v>12000</v>
      </c>
      <c r="G135" s="17">
        <f t="shared" si="7"/>
        <v>100</v>
      </c>
    </row>
    <row r="136" spans="1:7" ht="33.75">
      <c r="A136" s="14" t="s">
        <v>29</v>
      </c>
      <c r="B136" s="15" t="s">
        <v>123</v>
      </c>
      <c r="C136" s="18" t="s">
        <v>141</v>
      </c>
      <c r="D136" s="15" t="s">
        <v>30</v>
      </c>
      <c r="E136" s="16">
        <v>12000</v>
      </c>
      <c r="F136" s="16">
        <v>12000</v>
      </c>
      <c r="G136" s="17">
        <f t="shared" si="7"/>
        <v>100</v>
      </c>
    </row>
    <row r="137" spans="1:7" ht="12.75">
      <c r="A137" s="14" t="s">
        <v>37</v>
      </c>
      <c r="B137" s="15" t="s">
        <v>123</v>
      </c>
      <c r="C137" s="18" t="s">
        <v>38</v>
      </c>
      <c r="D137" s="15"/>
      <c r="E137" s="16">
        <f aca="true" t="shared" si="9" ref="E137:F139">E138</f>
        <v>1003232.4</v>
      </c>
      <c r="F137" s="16">
        <f t="shared" si="9"/>
        <v>1003232.4</v>
      </c>
      <c r="G137" s="17">
        <f t="shared" si="7"/>
        <v>100</v>
      </c>
    </row>
    <row r="138" spans="1:7" ht="33.75">
      <c r="A138" s="14" t="s">
        <v>142</v>
      </c>
      <c r="B138" s="15" t="s">
        <v>123</v>
      </c>
      <c r="C138" s="18" t="s">
        <v>143</v>
      </c>
      <c r="D138" s="15"/>
      <c r="E138" s="16">
        <f t="shared" si="9"/>
        <v>1003232.4</v>
      </c>
      <c r="F138" s="16">
        <f t="shared" si="9"/>
        <v>1003232.4</v>
      </c>
      <c r="G138" s="17">
        <f t="shared" si="7"/>
        <v>100</v>
      </c>
    </row>
    <row r="139" spans="1:7" ht="12.75">
      <c r="A139" s="14" t="s">
        <v>31</v>
      </c>
      <c r="B139" s="15" t="s">
        <v>123</v>
      </c>
      <c r="C139" s="18" t="s">
        <v>143</v>
      </c>
      <c r="D139" s="15" t="s">
        <v>32</v>
      </c>
      <c r="E139" s="16">
        <f t="shared" si="9"/>
        <v>1003232.4</v>
      </c>
      <c r="F139" s="16">
        <f t="shared" si="9"/>
        <v>1003232.4</v>
      </c>
      <c r="G139" s="17">
        <f t="shared" si="7"/>
        <v>100</v>
      </c>
    </row>
    <row r="140" spans="1:7" ht="33.75">
      <c r="A140" s="14" t="s">
        <v>144</v>
      </c>
      <c r="B140" s="15" t="s">
        <v>123</v>
      </c>
      <c r="C140" s="18" t="s">
        <v>143</v>
      </c>
      <c r="D140" s="15" t="s">
        <v>119</v>
      </c>
      <c r="E140" s="16">
        <v>1003232.4</v>
      </c>
      <c r="F140" s="16">
        <v>1003232.4</v>
      </c>
      <c r="G140" s="17">
        <f t="shared" si="7"/>
        <v>100</v>
      </c>
    </row>
    <row r="141" spans="1:7" ht="12.75">
      <c r="A141" s="9" t="s">
        <v>145</v>
      </c>
      <c r="B141" s="10" t="s">
        <v>146</v>
      </c>
      <c r="C141" s="10"/>
      <c r="D141" s="10"/>
      <c r="E141" s="11">
        <f aca="true" t="shared" si="10" ref="E141:F145">E142</f>
        <v>1101306.8</v>
      </c>
      <c r="F141" s="11">
        <f t="shared" si="10"/>
        <v>1101306.8</v>
      </c>
      <c r="G141" s="12">
        <f t="shared" si="7"/>
        <v>100</v>
      </c>
    </row>
    <row r="142" spans="1:7" ht="14.25" customHeight="1">
      <c r="A142" s="14" t="s">
        <v>147</v>
      </c>
      <c r="B142" s="15" t="s">
        <v>148</v>
      </c>
      <c r="C142" s="15"/>
      <c r="D142" s="15"/>
      <c r="E142" s="16">
        <f t="shared" si="10"/>
        <v>1101306.8</v>
      </c>
      <c r="F142" s="16">
        <f t="shared" si="10"/>
        <v>1101306.8</v>
      </c>
      <c r="G142" s="17">
        <f t="shared" si="7"/>
        <v>100</v>
      </c>
    </row>
    <row r="143" spans="1:7" ht="22.5">
      <c r="A143" s="14" t="s">
        <v>149</v>
      </c>
      <c r="B143" s="15" t="s">
        <v>148</v>
      </c>
      <c r="C143" s="18" t="s">
        <v>150</v>
      </c>
      <c r="D143" s="15"/>
      <c r="E143" s="16">
        <f t="shared" si="10"/>
        <v>1101306.8</v>
      </c>
      <c r="F143" s="16">
        <f t="shared" si="10"/>
        <v>1101306.8</v>
      </c>
      <c r="G143" s="17">
        <f t="shared" si="7"/>
        <v>100</v>
      </c>
    </row>
    <row r="144" spans="1:7" ht="12.75">
      <c r="A144" s="14" t="s">
        <v>51</v>
      </c>
      <c r="B144" s="15" t="s">
        <v>148</v>
      </c>
      <c r="C144" s="18" t="s">
        <v>151</v>
      </c>
      <c r="D144" s="15"/>
      <c r="E144" s="16">
        <f t="shared" si="10"/>
        <v>1101306.8</v>
      </c>
      <c r="F144" s="16">
        <f t="shared" si="10"/>
        <v>1101306.8</v>
      </c>
      <c r="G144" s="17">
        <f t="shared" si="7"/>
        <v>100</v>
      </c>
    </row>
    <row r="145" spans="1:7" ht="22.5">
      <c r="A145" s="14" t="s">
        <v>27</v>
      </c>
      <c r="B145" s="15" t="s">
        <v>148</v>
      </c>
      <c r="C145" s="18" t="s">
        <v>151</v>
      </c>
      <c r="D145" s="15" t="s">
        <v>28</v>
      </c>
      <c r="E145" s="16">
        <f t="shared" si="10"/>
        <v>1101306.8</v>
      </c>
      <c r="F145" s="16">
        <f t="shared" si="10"/>
        <v>1101306.8</v>
      </c>
      <c r="G145" s="17">
        <f t="shared" si="7"/>
        <v>100</v>
      </c>
    </row>
    <row r="146" spans="1:7" ht="33.75">
      <c r="A146" s="14" t="s">
        <v>29</v>
      </c>
      <c r="B146" s="15" t="s">
        <v>148</v>
      </c>
      <c r="C146" s="18" t="s">
        <v>151</v>
      </c>
      <c r="D146" s="15" t="s">
        <v>30</v>
      </c>
      <c r="E146" s="16">
        <v>1101306.8</v>
      </c>
      <c r="F146" s="16">
        <v>1101306.8</v>
      </c>
      <c r="G146" s="17">
        <f t="shared" si="7"/>
        <v>100</v>
      </c>
    </row>
    <row r="147" spans="1:7" ht="12.75">
      <c r="A147" s="9" t="s">
        <v>152</v>
      </c>
      <c r="B147" s="10" t="s">
        <v>153</v>
      </c>
      <c r="C147" s="10"/>
      <c r="D147" s="10"/>
      <c r="E147" s="11">
        <f>E148</f>
        <v>5469661.06</v>
      </c>
      <c r="F147" s="11">
        <f>F148</f>
        <v>4789961.63</v>
      </c>
      <c r="G147" s="12">
        <f t="shared" si="7"/>
        <v>87.57328063761231</v>
      </c>
    </row>
    <row r="148" spans="1:7" ht="12.75">
      <c r="A148" s="14" t="s">
        <v>154</v>
      </c>
      <c r="B148" s="15" t="s">
        <v>155</v>
      </c>
      <c r="C148" s="15"/>
      <c r="D148" s="15"/>
      <c r="E148" s="16">
        <f>E149+E162</f>
        <v>5469661.06</v>
      </c>
      <c r="F148" s="16">
        <f>F149+F162</f>
        <v>4789961.63</v>
      </c>
      <c r="G148" s="17">
        <f t="shared" si="7"/>
        <v>87.57328063761231</v>
      </c>
    </row>
    <row r="149" spans="1:7" ht="45">
      <c r="A149" s="14" t="s">
        <v>90</v>
      </c>
      <c r="B149" s="15" t="s">
        <v>155</v>
      </c>
      <c r="C149" s="18" t="s">
        <v>91</v>
      </c>
      <c r="D149" s="15"/>
      <c r="E149" s="16">
        <f>E150+E153+E156+E159</f>
        <v>5201809.06</v>
      </c>
      <c r="F149" s="16">
        <f>F150+F153+F156+F159</f>
        <v>4522109.63</v>
      </c>
      <c r="G149" s="17">
        <f t="shared" si="7"/>
        <v>86.93340293424765</v>
      </c>
    </row>
    <row r="150" spans="1:7" ht="33.75">
      <c r="A150" s="14" t="s">
        <v>156</v>
      </c>
      <c r="B150" s="15" t="s">
        <v>155</v>
      </c>
      <c r="C150" s="18" t="s">
        <v>157</v>
      </c>
      <c r="D150" s="15"/>
      <c r="E150" s="16">
        <f>E151</f>
        <v>987739</v>
      </c>
      <c r="F150" s="16">
        <f>F151</f>
        <v>987739</v>
      </c>
      <c r="G150" s="17">
        <f t="shared" si="7"/>
        <v>100</v>
      </c>
    </row>
    <row r="151" spans="1:7" ht="22.5">
      <c r="A151" s="14" t="s">
        <v>102</v>
      </c>
      <c r="B151" s="15" t="s">
        <v>155</v>
      </c>
      <c r="C151" s="18" t="s">
        <v>157</v>
      </c>
      <c r="D151" s="15" t="s">
        <v>103</v>
      </c>
      <c r="E151" s="16">
        <f>E152</f>
        <v>987739</v>
      </c>
      <c r="F151" s="16">
        <f>F152</f>
        <v>987739</v>
      </c>
      <c r="G151" s="17">
        <f t="shared" si="7"/>
        <v>100</v>
      </c>
    </row>
    <row r="152" spans="1:7" ht="25.5" customHeight="1">
      <c r="A152" s="14" t="s">
        <v>158</v>
      </c>
      <c r="B152" s="15" t="s">
        <v>155</v>
      </c>
      <c r="C152" s="18" t="s">
        <v>157</v>
      </c>
      <c r="D152" s="15" t="s">
        <v>159</v>
      </c>
      <c r="E152" s="16">
        <v>987739</v>
      </c>
      <c r="F152" s="16">
        <v>987739</v>
      </c>
      <c r="G152" s="17">
        <f t="shared" si="7"/>
        <v>100</v>
      </c>
    </row>
    <row r="153" spans="1:7" ht="33.75">
      <c r="A153" s="19" t="s">
        <v>160</v>
      </c>
      <c r="B153" s="15" t="s">
        <v>155</v>
      </c>
      <c r="C153" s="18" t="s">
        <v>161</v>
      </c>
      <c r="D153" s="15"/>
      <c r="E153" s="16">
        <f>E154</f>
        <v>2231315.1</v>
      </c>
      <c r="F153" s="16">
        <f>F154</f>
        <v>2231315.1</v>
      </c>
      <c r="G153" s="17">
        <f t="shared" si="7"/>
        <v>100</v>
      </c>
    </row>
    <row r="154" spans="1:7" ht="22.5">
      <c r="A154" s="14" t="s">
        <v>102</v>
      </c>
      <c r="B154" s="15" t="s">
        <v>155</v>
      </c>
      <c r="C154" s="18" t="s">
        <v>161</v>
      </c>
      <c r="D154" s="15" t="s">
        <v>103</v>
      </c>
      <c r="E154" s="16">
        <f>E155</f>
        <v>2231315.1</v>
      </c>
      <c r="F154" s="16">
        <f>F155</f>
        <v>2231315.1</v>
      </c>
      <c r="G154" s="17">
        <f t="shared" si="7"/>
        <v>100</v>
      </c>
    </row>
    <row r="155" spans="1:7" ht="26.25" customHeight="1">
      <c r="A155" s="14" t="s">
        <v>158</v>
      </c>
      <c r="B155" s="15" t="s">
        <v>155</v>
      </c>
      <c r="C155" s="18" t="s">
        <v>161</v>
      </c>
      <c r="D155" s="15" t="s">
        <v>159</v>
      </c>
      <c r="E155" s="16">
        <v>2231315.1</v>
      </c>
      <c r="F155" s="16">
        <v>2231315.1</v>
      </c>
      <c r="G155" s="17">
        <f t="shared" si="7"/>
        <v>100</v>
      </c>
    </row>
    <row r="156" spans="1:7" ht="56.25">
      <c r="A156" s="14" t="s">
        <v>162</v>
      </c>
      <c r="B156" s="15" t="s">
        <v>155</v>
      </c>
      <c r="C156" s="18" t="s">
        <v>163</v>
      </c>
      <c r="D156" s="15"/>
      <c r="E156" s="16">
        <f>E157</f>
        <v>1303055.53</v>
      </c>
      <c r="F156" s="16">
        <f>F157</f>
        <v>1303055.53</v>
      </c>
      <c r="G156" s="17">
        <f t="shared" si="7"/>
        <v>100</v>
      </c>
    </row>
    <row r="157" spans="1:7" ht="12.75">
      <c r="A157" s="14" t="s">
        <v>41</v>
      </c>
      <c r="B157" s="15" t="s">
        <v>155</v>
      </c>
      <c r="C157" s="18" t="s">
        <v>163</v>
      </c>
      <c r="D157" s="15" t="s">
        <v>42</v>
      </c>
      <c r="E157" s="16">
        <f>E158</f>
        <v>1303055.53</v>
      </c>
      <c r="F157" s="16">
        <f>F158</f>
        <v>1303055.53</v>
      </c>
      <c r="G157" s="17">
        <f aca="true" t="shared" si="11" ref="G157:G184">F157/E157%</f>
        <v>100</v>
      </c>
    </row>
    <row r="158" spans="1:7" ht="12.75">
      <c r="A158" s="14" t="s">
        <v>43</v>
      </c>
      <c r="B158" s="15" t="s">
        <v>155</v>
      </c>
      <c r="C158" s="18" t="s">
        <v>163</v>
      </c>
      <c r="D158" s="15" t="s">
        <v>44</v>
      </c>
      <c r="E158" s="16">
        <v>1303055.53</v>
      </c>
      <c r="F158" s="16">
        <v>1303055.53</v>
      </c>
      <c r="G158" s="17">
        <f t="shared" si="11"/>
        <v>100</v>
      </c>
    </row>
    <row r="159" spans="1:7" ht="45">
      <c r="A159" s="14" t="s">
        <v>164</v>
      </c>
      <c r="B159" s="15" t="s">
        <v>155</v>
      </c>
      <c r="C159" s="18" t="s">
        <v>165</v>
      </c>
      <c r="D159" s="15"/>
      <c r="E159" s="16">
        <f>E160</f>
        <v>679699.43</v>
      </c>
      <c r="F159" s="16">
        <f>F160</f>
        <v>0</v>
      </c>
      <c r="G159" s="17">
        <f t="shared" si="11"/>
        <v>0</v>
      </c>
    </row>
    <row r="160" spans="1:7" ht="22.5">
      <c r="A160" s="14" t="s">
        <v>41</v>
      </c>
      <c r="B160" s="15" t="s">
        <v>155</v>
      </c>
      <c r="C160" s="18" t="s">
        <v>165</v>
      </c>
      <c r="D160" s="15" t="s">
        <v>42</v>
      </c>
      <c r="E160" s="16">
        <f>E161</f>
        <v>679699.43</v>
      </c>
      <c r="F160" s="16">
        <f>F161</f>
        <v>0</v>
      </c>
      <c r="G160" s="17">
        <f t="shared" si="11"/>
        <v>0</v>
      </c>
    </row>
    <row r="161" spans="1:7" ht="22.5">
      <c r="A161" s="14" t="s">
        <v>43</v>
      </c>
      <c r="B161" s="15" t="s">
        <v>155</v>
      </c>
      <c r="C161" s="18" t="s">
        <v>165</v>
      </c>
      <c r="D161" s="15" t="s">
        <v>44</v>
      </c>
      <c r="E161" s="16">
        <v>679699.43</v>
      </c>
      <c r="F161" s="16">
        <v>0</v>
      </c>
      <c r="G161" s="17">
        <f t="shared" si="11"/>
        <v>0</v>
      </c>
    </row>
    <row r="162" spans="1:7" ht="45">
      <c r="A162" s="14" t="s">
        <v>19</v>
      </c>
      <c r="B162" s="15" t="s">
        <v>155</v>
      </c>
      <c r="C162" s="18" t="s">
        <v>20</v>
      </c>
      <c r="D162" s="15"/>
      <c r="E162" s="16">
        <f aca="true" t="shared" si="12" ref="E162:F164">E163</f>
        <v>267852</v>
      </c>
      <c r="F162" s="16">
        <f t="shared" si="12"/>
        <v>267852</v>
      </c>
      <c r="G162" s="17">
        <f t="shared" si="11"/>
        <v>100</v>
      </c>
    </row>
    <row r="163" spans="1:7" ht="22.5">
      <c r="A163" s="14" t="s">
        <v>166</v>
      </c>
      <c r="B163" s="15" t="s">
        <v>155</v>
      </c>
      <c r="C163" s="18" t="s">
        <v>167</v>
      </c>
      <c r="D163" s="15"/>
      <c r="E163" s="16">
        <f t="shared" si="12"/>
        <v>267852</v>
      </c>
      <c r="F163" s="16">
        <f t="shared" si="12"/>
        <v>267852</v>
      </c>
      <c r="G163" s="17">
        <f t="shared" si="11"/>
        <v>100</v>
      </c>
    </row>
    <row r="164" spans="1:7" ht="22.5">
      <c r="A164" s="14" t="s">
        <v>102</v>
      </c>
      <c r="B164" s="15" t="s">
        <v>155</v>
      </c>
      <c r="C164" s="18" t="s">
        <v>167</v>
      </c>
      <c r="D164" s="15" t="s">
        <v>103</v>
      </c>
      <c r="E164" s="16">
        <f t="shared" si="12"/>
        <v>267852</v>
      </c>
      <c r="F164" s="16">
        <f t="shared" si="12"/>
        <v>267852</v>
      </c>
      <c r="G164" s="17">
        <f t="shared" si="11"/>
        <v>100</v>
      </c>
    </row>
    <row r="165" spans="1:7" ht="22.5">
      <c r="A165" s="14" t="s">
        <v>168</v>
      </c>
      <c r="B165" s="15" t="s">
        <v>155</v>
      </c>
      <c r="C165" s="18" t="s">
        <v>167</v>
      </c>
      <c r="D165" s="15" t="s">
        <v>169</v>
      </c>
      <c r="E165" s="16">
        <v>267852</v>
      </c>
      <c r="F165" s="16">
        <v>267852</v>
      </c>
      <c r="G165" s="17">
        <f t="shared" si="11"/>
        <v>100</v>
      </c>
    </row>
    <row r="166" spans="1:7" ht="12.75">
      <c r="A166" s="9" t="s">
        <v>170</v>
      </c>
      <c r="B166" s="10" t="s">
        <v>171</v>
      </c>
      <c r="C166" s="10"/>
      <c r="D166" s="10"/>
      <c r="E166" s="11">
        <f aca="true" t="shared" si="13" ref="E166:F170">E167</f>
        <v>77500</v>
      </c>
      <c r="F166" s="11">
        <f t="shared" si="13"/>
        <v>77500</v>
      </c>
      <c r="G166" s="12">
        <f t="shared" si="11"/>
        <v>100</v>
      </c>
    </row>
    <row r="167" spans="1:7" ht="12.75">
      <c r="A167" s="14" t="s">
        <v>172</v>
      </c>
      <c r="B167" s="15" t="s">
        <v>173</v>
      </c>
      <c r="C167" s="15"/>
      <c r="D167" s="15"/>
      <c r="E167" s="16">
        <f t="shared" si="13"/>
        <v>77500</v>
      </c>
      <c r="F167" s="16">
        <f t="shared" si="13"/>
        <v>77500</v>
      </c>
      <c r="G167" s="17">
        <f t="shared" si="11"/>
        <v>100</v>
      </c>
    </row>
    <row r="168" spans="1:7" ht="33.75">
      <c r="A168" s="14" t="s">
        <v>174</v>
      </c>
      <c r="B168" s="15" t="s">
        <v>173</v>
      </c>
      <c r="C168" s="18" t="s">
        <v>175</v>
      </c>
      <c r="D168" s="15"/>
      <c r="E168" s="16">
        <f t="shared" si="13"/>
        <v>77500</v>
      </c>
      <c r="F168" s="16">
        <f t="shared" si="13"/>
        <v>77500</v>
      </c>
      <c r="G168" s="17">
        <f t="shared" si="11"/>
        <v>100</v>
      </c>
    </row>
    <row r="169" spans="1:7" ht="12.75">
      <c r="A169" s="14" t="s">
        <v>51</v>
      </c>
      <c r="B169" s="15" t="s">
        <v>173</v>
      </c>
      <c r="C169" s="18" t="s">
        <v>176</v>
      </c>
      <c r="D169" s="15"/>
      <c r="E169" s="16">
        <f t="shared" si="13"/>
        <v>77500</v>
      </c>
      <c r="F169" s="16">
        <f t="shared" si="13"/>
        <v>77500</v>
      </c>
      <c r="G169" s="17">
        <f t="shared" si="11"/>
        <v>100</v>
      </c>
    </row>
    <row r="170" spans="1:7" ht="22.5">
      <c r="A170" s="14" t="s">
        <v>27</v>
      </c>
      <c r="B170" s="15" t="s">
        <v>173</v>
      </c>
      <c r="C170" s="18" t="s">
        <v>176</v>
      </c>
      <c r="D170" s="15" t="s">
        <v>28</v>
      </c>
      <c r="E170" s="16">
        <f t="shared" si="13"/>
        <v>77500</v>
      </c>
      <c r="F170" s="16">
        <f t="shared" si="13"/>
        <v>77500</v>
      </c>
      <c r="G170" s="17">
        <f t="shared" si="11"/>
        <v>100</v>
      </c>
    </row>
    <row r="171" spans="1:7" ht="33.75">
      <c r="A171" s="14" t="s">
        <v>29</v>
      </c>
      <c r="B171" s="15" t="s">
        <v>173</v>
      </c>
      <c r="C171" s="18" t="s">
        <v>176</v>
      </c>
      <c r="D171" s="15" t="s">
        <v>30</v>
      </c>
      <c r="E171" s="16">
        <v>77500</v>
      </c>
      <c r="F171" s="16">
        <v>77500</v>
      </c>
      <c r="G171" s="17">
        <f t="shared" si="11"/>
        <v>100</v>
      </c>
    </row>
    <row r="172" spans="1:7" ht="22.5">
      <c r="A172" s="9" t="s">
        <v>177</v>
      </c>
      <c r="B172" s="10" t="s">
        <v>178</v>
      </c>
      <c r="C172" s="10"/>
      <c r="D172" s="10"/>
      <c r="E172" s="11">
        <f aca="true" t="shared" si="14" ref="E172:F176">E173</f>
        <v>198292</v>
      </c>
      <c r="F172" s="11">
        <f t="shared" si="14"/>
        <v>198292</v>
      </c>
      <c r="G172" s="12">
        <f aca="true" t="shared" si="15" ref="G172:G183">F172/E172*100</f>
        <v>100</v>
      </c>
    </row>
    <row r="173" spans="1:7" ht="12.75">
      <c r="A173" s="14" t="s">
        <v>179</v>
      </c>
      <c r="B173" s="15" t="s">
        <v>180</v>
      </c>
      <c r="C173" s="15"/>
      <c r="D173" s="15"/>
      <c r="E173" s="16">
        <f t="shared" si="14"/>
        <v>198292</v>
      </c>
      <c r="F173" s="16">
        <f t="shared" si="14"/>
        <v>198292</v>
      </c>
      <c r="G173" s="17">
        <f t="shared" si="15"/>
        <v>100</v>
      </c>
    </row>
    <row r="174" spans="1:7" ht="45">
      <c r="A174" s="14" t="s">
        <v>19</v>
      </c>
      <c r="B174" s="15" t="s">
        <v>180</v>
      </c>
      <c r="C174" s="18" t="s">
        <v>20</v>
      </c>
      <c r="D174" s="15"/>
      <c r="E174" s="16">
        <f t="shared" si="14"/>
        <v>198292</v>
      </c>
      <c r="F174" s="16">
        <f t="shared" si="14"/>
        <v>198292</v>
      </c>
      <c r="G174" s="17">
        <f t="shared" si="15"/>
        <v>100</v>
      </c>
    </row>
    <row r="175" spans="1:7" ht="12.75">
      <c r="A175" s="14" t="s">
        <v>181</v>
      </c>
      <c r="B175" s="15" t="s">
        <v>180</v>
      </c>
      <c r="C175" s="18" t="s">
        <v>182</v>
      </c>
      <c r="D175" s="15"/>
      <c r="E175" s="16">
        <f t="shared" si="14"/>
        <v>198292</v>
      </c>
      <c r="F175" s="16">
        <f t="shared" si="14"/>
        <v>198292</v>
      </c>
      <c r="G175" s="17">
        <f t="shared" si="15"/>
        <v>100</v>
      </c>
    </row>
    <row r="176" spans="1:7" ht="22.5">
      <c r="A176" s="14" t="s">
        <v>183</v>
      </c>
      <c r="B176" s="15" t="s">
        <v>180</v>
      </c>
      <c r="C176" s="18" t="s">
        <v>182</v>
      </c>
      <c r="D176" s="15" t="s">
        <v>184</v>
      </c>
      <c r="E176" s="16">
        <f t="shared" si="14"/>
        <v>198292</v>
      </c>
      <c r="F176" s="16">
        <f t="shared" si="14"/>
        <v>198292</v>
      </c>
      <c r="G176" s="17">
        <f t="shared" si="15"/>
        <v>100</v>
      </c>
    </row>
    <row r="177" spans="1:7" ht="12.75">
      <c r="A177" s="14" t="s">
        <v>185</v>
      </c>
      <c r="B177" s="15" t="s">
        <v>180</v>
      </c>
      <c r="C177" s="18" t="s">
        <v>182</v>
      </c>
      <c r="D177" s="15" t="s">
        <v>186</v>
      </c>
      <c r="E177" s="16">
        <v>198292</v>
      </c>
      <c r="F177" s="16">
        <v>198292</v>
      </c>
      <c r="G177" s="17">
        <f t="shared" si="15"/>
        <v>100</v>
      </c>
    </row>
    <row r="178" spans="1:7" ht="22.5">
      <c r="A178" s="9" t="s">
        <v>187</v>
      </c>
      <c r="B178" s="10" t="s">
        <v>188</v>
      </c>
      <c r="C178" s="10"/>
      <c r="D178" s="10"/>
      <c r="E178" s="11">
        <f aca="true" t="shared" si="16" ref="E178:F182">E179</f>
        <v>2000000</v>
      </c>
      <c r="F178" s="11">
        <f t="shared" si="16"/>
        <v>2000000</v>
      </c>
      <c r="G178" s="12">
        <f t="shared" si="15"/>
        <v>100</v>
      </c>
    </row>
    <row r="179" spans="1:7" ht="22.5">
      <c r="A179" s="14" t="s">
        <v>189</v>
      </c>
      <c r="B179" s="15" t="s">
        <v>190</v>
      </c>
      <c r="C179" s="15"/>
      <c r="D179" s="15"/>
      <c r="E179" s="16">
        <f t="shared" si="16"/>
        <v>2000000</v>
      </c>
      <c r="F179" s="16">
        <f t="shared" si="16"/>
        <v>2000000</v>
      </c>
      <c r="G179" s="17">
        <f t="shared" si="15"/>
        <v>100</v>
      </c>
    </row>
    <row r="180" spans="1:7" ht="22.5">
      <c r="A180" s="14" t="s">
        <v>47</v>
      </c>
      <c r="B180" s="15" t="s">
        <v>190</v>
      </c>
      <c r="C180" s="18" t="s">
        <v>48</v>
      </c>
      <c r="D180" s="15"/>
      <c r="E180" s="16">
        <f t="shared" si="16"/>
        <v>2000000</v>
      </c>
      <c r="F180" s="16">
        <f t="shared" si="16"/>
        <v>2000000</v>
      </c>
      <c r="G180" s="17">
        <f t="shared" si="15"/>
        <v>100</v>
      </c>
    </row>
    <row r="181" spans="1:7" ht="12.75">
      <c r="A181" s="14" t="s">
        <v>51</v>
      </c>
      <c r="B181" s="15" t="s">
        <v>190</v>
      </c>
      <c r="C181" s="18" t="s">
        <v>191</v>
      </c>
      <c r="D181" s="15"/>
      <c r="E181" s="16">
        <f t="shared" si="16"/>
        <v>2000000</v>
      </c>
      <c r="F181" s="16">
        <f t="shared" si="16"/>
        <v>2000000</v>
      </c>
      <c r="G181" s="17">
        <f t="shared" si="15"/>
        <v>100</v>
      </c>
    </row>
    <row r="182" spans="1:7" ht="12.75">
      <c r="A182" s="14" t="s">
        <v>41</v>
      </c>
      <c r="B182" s="15" t="s">
        <v>190</v>
      </c>
      <c r="C182" s="18" t="s">
        <v>191</v>
      </c>
      <c r="D182" s="15" t="s">
        <v>42</v>
      </c>
      <c r="E182" s="16">
        <f t="shared" si="16"/>
        <v>2000000</v>
      </c>
      <c r="F182" s="16">
        <f t="shared" si="16"/>
        <v>2000000</v>
      </c>
      <c r="G182" s="17">
        <f t="shared" si="15"/>
        <v>100</v>
      </c>
    </row>
    <row r="183" spans="1:7" ht="12.75">
      <c r="A183" s="14" t="s">
        <v>43</v>
      </c>
      <c r="B183" s="15" t="s">
        <v>190</v>
      </c>
      <c r="C183" s="18" t="s">
        <v>191</v>
      </c>
      <c r="D183" s="15" t="s">
        <v>44</v>
      </c>
      <c r="E183" s="16">
        <v>2000000</v>
      </c>
      <c r="F183" s="16">
        <v>2000000</v>
      </c>
      <c r="G183" s="17">
        <f t="shared" si="15"/>
        <v>100</v>
      </c>
    </row>
    <row r="184" spans="1:7" ht="12.75">
      <c r="A184" s="20" t="s">
        <v>192</v>
      </c>
      <c r="B184" s="21"/>
      <c r="C184" s="21"/>
      <c r="D184" s="21"/>
      <c r="E184" s="7">
        <f>E14+E41+E50+E73+E141+E147+E166+E172+E178</f>
        <v>97653377.71</v>
      </c>
      <c r="F184" s="7">
        <f>F14+F41+F50+F73+F141+F147+F166+F172+F178</f>
        <v>96716063.97999999</v>
      </c>
      <c r="G184" s="8">
        <f t="shared" si="11"/>
        <v>99.04016250950015</v>
      </c>
    </row>
  </sheetData>
  <sheetProtection selectLockedCells="1" selectUnlockedCells="1"/>
  <mergeCells count="10">
    <mergeCell ref="A6:G6"/>
    <mergeCell ref="A7:G7"/>
    <mergeCell ref="A8:G8"/>
    <mergeCell ref="A9:G9"/>
    <mergeCell ref="A10:A11"/>
    <mergeCell ref="B10:B11"/>
    <mergeCell ref="C10:C11"/>
    <mergeCell ref="D10:D11"/>
    <mergeCell ref="F10:F11"/>
    <mergeCell ref="G10:G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2018-05-23T05:38:34Z</dcterms:created>
  <dcterms:modified xsi:type="dcterms:W3CDTF">2018-05-23T05:38:34Z</dcterms:modified>
  <cp:category/>
  <cp:version/>
  <cp:contentType/>
  <cp:contentStatus/>
</cp:coreProperties>
</file>