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<sst xmlns="http://schemas.openxmlformats.org/spreadsheetml/2006/main" count="418" uniqueCount="167">
  <si>
    <t>Целевая
статья</t>
  </si>
  <si>
    <t xml:space="preserve">Наименование показателя
</t>
  </si>
  <si>
    <t>Администрация (исполнительно-распорядительный
орган) городского поселения "Город таруса"</t>
  </si>
  <si>
    <t>Иные межбюджетные трансферты</t>
  </si>
  <si>
    <t>540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</si>
  <si>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</si>
  <si>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</si>
  <si>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</si>
  <si>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</si>
  <si>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</si>
  <si>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</si>
  <si>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</si>
  <si>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</si>
  <si>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</si>
  <si>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</si>
  <si>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</si>
  <si>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</si>
  <si>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</si>
  <si>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</si>
  <si>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</si>
  <si>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</si>
  <si>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Группы и подгруппы видов расходов</t>
  </si>
  <si>
    <t>% исполнения</t>
  </si>
  <si>
    <t>800</t>
  </si>
  <si>
    <t>Центральный аппарат</t>
  </si>
  <si>
    <t>Иные бюджетные ассигнования</t>
  </si>
  <si>
    <t>850</t>
  </si>
  <si>
    <t>городского поселения "Город Таруса"</t>
  </si>
  <si>
    <t>Уплата налогов, сборов и иных платежей</t>
  </si>
  <si>
    <t xml:space="preserve">Исполнение расходов городского поселения "Город Таруса" по целевым статьям, группам и подгруппам видов 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</si>
  <si>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</si>
  <si>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местного бюджета</t>
  </si>
  <si>
    <t>Подпрограмма "Капитальный ремонт  и содержание муниципального жилищного фонда"</t>
  </si>
  <si>
    <t>810</t>
  </si>
  <si>
    <t>Социальные выплаты гражданам, кроме публичных нормативных социальных выплат</t>
  </si>
  <si>
    <t>Исполнение судебных актов</t>
  </si>
  <si>
    <t>Социальныое обеспечение и иные выплаты  нселению</t>
  </si>
  <si>
    <t xml:space="preserve">Глава местной администрации (исполнительно-распорядительного органа муниципального образования) </t>
  </si>
  <si>
    <t>Прочие мероприятия в области социальной политики</t>
  </si>
  <si>
    <t>Публичные нормативные социальные выплаты гражданам</t>
  </si>
  <si>
    <t>Расходы на выплаты персоналу казенных учреждений</t>
  </si>
  <si>
    <t>Реализация проектов развития общественной инфраструктуры муниципальных образований. основанных на местных инициативах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</si>
  <si>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</si>
  <si>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</si>
  <si>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 xml:space="preserve">ИТОГО </t>
  </si>
  <si>
    <t>05 0 00 00000</t>
  </si>
  <si>
    <t>11 0 00 0000</t>
  </si>
  <si>
    <t>24 0 00 00000</t>
  </si>
  <si>
    <t>24 1 00 00000</t>
  </si>
  <si>
    <t>24 2 00 00000</t>
  </si>
  <si>
    <t>830</t>
  </si>
  <si>
    <t>30 0 0 000000</t>
  </si>
  <si>
    <t>54 0 00 00000</t>
  </si>
  <si>
    <t>54 0 00 00400</t>
  </si>
  <si>
    <t>54 0 00 00450</t>
  </si>
  <si>
    <t>54 0 00 00730</t>
  </si>
  <si>
    <t>310</t>
  </si>
  <si>
    <t>54 0 00 00920</t>
  </si>
  <si>
    <t>110</t>
  </si>
  <si>
    <t>87 0 00 00000</t>
  </si>
  <si>
    <t>87 0 00 71070</t>
  </si>
  <si>
    <t>87 0 00 71080</t>
  </si>
  <si>
    <t>87 0 00 71170</t>
  </si>
  <si>
    <t>87 0 00 71230</t>
  </si>
  <si>
    <t>Субсидия на реализацию мероприятий по подпрограмме "Обеспечение жильем молодых семей"</t>
  </si>
  <si>
    <t>05 2 00 00000</t>
  </si>
  <si>
    <t>Основное мероприятие "Содержание и ремонт дорог городского поселения " Город Таруса""</t>
  </si>
  <si>
    <t>Мероприяти по установлению дорожных разметок и знаков</t>
  </si>
  <si>
    <t>Мероприятия по улучшению освещения улиц города Таруса</t>
  </si>
  <si>
    <t>54 0 00 00240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</si>
  <si>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</si>
  <si>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54 0 00 00700</t>
  </si>
  <si>
    <t>870</t>
  </si>
  <si>
    <t>Резервные фонды местных администраций</t>
  </si>
  <si>
    <t>Резервные средства</t>
  </si>
  <si>
    <t>54 0 00 00530</t>
  </si>
  <si>
    <t>Закупка товаров, работ и услуг для обеспечения государственных (муниципальных) нужд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</si>
  <si>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</si>
  <si>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S0240</t>
  </si>
  <si>
    <t>Иные выплаты населению</t>
  </si>
  <si>
    <t>360</t>
  </si>
  <si>
    <t>13 0 00 00000</t>
  </si>
  <si>
    <t>Содержание муниципального имущества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</si>
  <si>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</si>
  <si>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69 0 00 00000</t>
  </si>
  <si>
    <t>69 0 F3 67483</t>
  </si>
  <si>
    <t>31 0 00 00000</t>
  </si>
  <si>
    <t>Муниципальная программа "Формирование современной городской среды в городском поселении "Город Таруса на 2019-2024 гг"</t>
  </si>
  <si>
    <t>31 0 F2 55550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</si>
  <si>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</si>
  <si>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05 2 01 00000</t>
  </si>
  <si>
    <t>05 2 01 00920</t>
  </si>
  <si>
    <t>Основное мероприятие "Взнос в фонд капитального ремонта"</t>
  </si>
  <si>
    <t>05 2 02 00000</t>
  </si>
  <si>
    <t>05 2 02 00930</t>
  </si>
  <si>
    <t>Основное мероприятие "Содержание муниципального имущества"</t>
  </si>
  <si>
    <t>05 3 00 00000</t>
  </si>
  <si>
    <t>05 3 01 00000</t>
  </si>
  <si>
    <t>05 3 01 00920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</si>
  <si>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</si>
  <si>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</si>
  <si>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05 4  00 00000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</si>
  <si>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</si>
  <si>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</si>
  <si>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11 0 01 00000</t>
  </si>
  <si>
    <t>11 0 01 00920</t>
  </si>
  <si>
    <t>Проведение общегородских культурно-массовых мероприятий</t>
  </si>
  <si>
    <t>13 0 01 00000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</si>
  <si>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</si>
  <si>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</si>
  <si>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24 1 01 00000</t>
  </si>
  <si>
    <t>24 1 01 00920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</si>
  <si>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</si>
  <si>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</si>
  <si>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24 2 01 00000</t>
  </si>
  <si>
    <t>24 2 01 00920</t>
  </si>
  <si>
    <t>Подпрограмма "Совершенствование и развитие улично-дорожной сети городского поселения "Город Таруса" на 2021-2025 гг"</t>
  </si>
  <si>
    <t>24 2 01 S5000</t>
  </si>
  <si>
    <t>Субсидии местным бюджетам на осуществление дорожной деятельности</t>
  </si>
  <si>
    <t xml:space="preserve">30 1 00 00000 </t>
  </si>
  <si>
    <t>30 1 01 00000</t>
  </si>
  <si>
    <t>30 1 01 00920</t>
  </si>
  <si>
    <t>30 2 00 00000</t>
  </si>
  <si>
    <t>30 2 01 00000</t>
  </si>
  <si>
    <t>30 2 01 00920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</si>
  <si>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</si>
  <si>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</si>
  <si>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</si>
  <si>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</si>
  <si>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</si>
  <si>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30 3 00 00000</t>
  </si>
  <si>
    <t>30 3 01 00000</t>
  </si>
  <si>
    <t>30 3 01 00920</t>
  </si>
  <si>
    <t>Подпрограмма "Уличное освещение городского поселения "Город Таруса"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</si>
  <si>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</si>
  <si>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</si>
  <si>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54 0 00 00430</t>
  </si>
  <si>
    <t>Расходы по спасательной службе</t>
  </si>
  <si>
    <t>87 0 00 71041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</si>
  <si>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</si>
  <si>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расходов классификации расходов бюджета за  2023 год</t>
  </si>
  <si>
    <t>уточненная роспиь на 2023 год</t>
  </si>
  <si>
    <t>исполнено на 01.01.2024г</t>
  </si>
  <si>
    <t>600</t>
  </si>
  <si>
    <t>620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</si>
  <si>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</si>
  <si>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</si>
  <si>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05 3 02 00000</t>
  </si>
  <si>
    <t>05 3 02 00923</t>
  </si>
  <si>
    <t>05 3 02 00924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</si>
  <si>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</si>
  <si>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</si>
  <si>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Содержание муниципального автономного учреждения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</si>
  <si>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</si>
  <si>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</si>
  <si>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31 0 F2 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</si>
  <si>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</si>
  <si>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</si>
  <si>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</si>
  <si>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</si>
  <si>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</si>
  <si>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</si>
  <si>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Муниципальная программа "Переселение граждан из аварийного жилищного фонда на территории городского поселения "Город Таруса" на 2019-2025 гг"</t>
  </si>
  <si>
    <t>69 0 F3 67484</t>
  </si>
  <si>
    <t>Субсидия на переселение граждан из аварийного жилищного фонда за счет средств областного бюджета</t>
  </si>
  <si>
    <t>Приложение № 5 к Решению городской Думы</t>
  </si>
  <si>
    <t xml:space="preserve"> от 22 мая 2024 года № 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</si>
</sst>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  <numFmt numFmtId="183" formatCode="0.0"/>
    <numFmt numFmtId="184" formatCode="0.0%"/>
    <numFmt numFmtId="185" formatCode="0.0000"/>
    <numFmt numFmtId="186" formatCode="0.00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5" fillId="33" borderId="10" xfId="0" applyNumberFormat="1" applyFont="1" applyFill="1" applyBorder="1" applyAlignment="1">
      <alignment horizontal="right" vertical="center" shrinkToFit="1"/>
    </xf>
    <xf numFmtId="0" fontId="2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82" fontId="5" fillId="35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9" fontId="4" fillId="36" borderId="10" xfId="0" applyNumberFormat="1" applyFont="1" applyFill="1" applyBorder="1" applyAlignment="1">
      <alignment horizontal="left" vertical="center" wrapText="1"/>
    </xf>
    <xf numFmtId="182" fontId="5" fillId="36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center" shrinkToFit="1"/>
    </xf>
    <xf numFmtId="4" fontId="5" fillId="35" borderId="10" xfId="0" applyNumberFormat="1" applyFont="1" applyFill="1" applyBorder="1" applyAlignment="1">
      <alignment horizontal="right" vertical="center" shrinkToFit="1"/>
    </xf>
    <xf numFmtId="4" fontId="5" fillId="33" borderId="10" xfId="0" applyNumberFormat="1" applyFont="1" applyFill="1" applyBorder="1" applyAlignment="1">
      <alignment horizontal="right" vertical="center" shrinkToFit="1"/>
    </xf>
    <xf numFmtId="4" fontId="5" fillId="36" borderId="10" xfId="0" applyNumberFormat="1" applyFont="1" applyFill="1" applyBorder="1" applyAlignment="1">
      <alignment horizontal="right" vertical="center" shrinkToFit="1"/>
    </xf>
    <xf numFmtId="4" fontId="4" fillId="33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9.625" style="13" customWidth="1"/>
    <col min="2" max="2" width="12.75390625" style="1" customWidth="1"/>
    <col min="3" max="3" width="4.625" style="1" customWidth="1"/>
    <col min="4" max="4" width="12.625" style="1" customWidth="1"/>
    <col min="5" max="5" width="12.375" style="1" customWidth="1"/>
    <col min="6" max="6" width="5.125" style="1" customWidth="1"/>
    <col min="7" max="16384" width="9.125" style="1" customWidth="1"/>
  </cols>
  <sheetData>
    <row r="1" spans="2:6" ht="15">
      <c r="B1" s="2" t="s">
        <v>165</v>
      </c>
      <c r="C1" s="2"/>
      <c r="D1" s="2"/>
      <c r="E1" s="2"/>
      <c r="F1" s="2"/>
    </row>
    <row r="2" spans="2:6" ht="15">
      <c r="B2" s="2" t="s">
        <v>27</v>
      </c>
      <c r="C2" s="2"/>
      <c r="D2" s="2"/>
      <c r="E2" s="2"/>
      <c r="F2" s="2"/>
    </row>
    <row r="3" spans="2:6" ht="15">
      <c r="B3" s="2" t="s">
        <v>166</v>
      </c>
      <c r="C3" s="2"/>
      <c r="D3" s="2"/>
      <c r="E3" s="2"/>
      <c r="F3" s="2"/>
    </row>
    <row r="5" spans="1:6" ht="15">
      <c r="A5" s="49" t="s">
        <v>29</v>
      </c>
      <c r="B5" s="50"/>
      <c r="C5" s="50"/>
      <c r="D5" s="50"/>
      <c r="E5" s="50"/>
      <c r="F5" s="50"/>
    </row>
    <row r="6" spans="1:6" ht="15">
      <c r="A6" s="49" t="s">
        <v>140</v>
      </c>
      <c r="B6" s="51"/>
      <c r="C6" s="51"/>
      <c r="D6" s="51"/>
      <c r="E6" s="51"/>
      <c r="F6" s="51"/>
    </row>
    <row r="7" spans="1:5" ht="2.25" customHeight="1">
      <c r="A7" s="14"/>
      <c r="B7" s="2"/>
      <c r="C7" s="2"/>
      <c r="D7" s="2"/>
      <c r="E7" s="2"/>
    </row>
    <row r="8" spans="1:6" ht="71.25" customHeight="1">
      <c r="A8" s="3" t="s">
        <v>1</v>
      </c>
      <c r="B8" s="3" t="s">
        <v>0</v>
      </c>
      <c r="C8" s="3" t="s">
        <v>21</v>
      </c>
      <c r="D8" s="3" t="s">
        <v>141</v>
      </c>
      <c r="E8" s="3" t="s">
        <v>142</v>
      </c>
      <c r="F8" s="3" t="s">
        <v>22</v>
      </c>
    </row>
    <row r="9" spans="1:6" ht="15">
      <c r="A9" s="3">
        <v>1</v>
      </c>
      <c r="B9" s="3">
        <v>4</v>
      </c>
      <c r="C9" s="3">
        <v>5</v>
      </c>
      <c r="D9" s="3">
        <v>6</v>
      </c>
      <c r="E9" s="5"/>
      <c r="F9" s="6"/>
    </row>
    <row r="10" spans="1:6" ht="22.5" customHeight="1">
      <c r="A10" s="15" t="s">
        <v>2</v>
      </c>
      <c r="B10" s="4"/>
      <c r="C10" s="4"/>
      <c r="D10" s="37"/>
      <c r="E10" s="38"/>
      <c r="F10" s="6"/>
    </row>
    <row r="11" spans="1:6" ht="61.5" customHeight="1">
      <c r="A11" s="33" t="s">
        <v>89</v>
      </c>
      <c r="B11" s="31" t="s">
        <v>45</v>
      </c>
      <c r="C11" s="31"/>
      <c r="D11" s="42">
        <f>D12+D23+D38</f>
        <v>48429668.46999999</v>
      </c>
      <c r="E11" s="42">
        <f>E12+E23+E38</f>
        <v>48089344.51</v>
      </c>
      <c r="F11" s="35">
        <f>E11/D11*100</f>
        <v>99.29728207780153</v>
      </c>
    </row>
    <row r="12" spans="1:6" ht="36.75" customHeight="1">
      <c r="A12" s="26" t="s">
        <v>32</v>
      </c>
      <c r="B12" s="10" t="s">
        <v>65</v>
      </c>
      <c r="C12" s="10"/>
      <c r="D12" s="41">
        <f>D13+D17</f>
        <v>2956515.89</v>
      </c>
      <c r="E12" s="41">
        <f>E13+E17</f>
        <v>2860208.81</v>
      </c>
      <c r="F12" s="7">
        <f aca="true" t="shared" si="0" ref="F12:F106">E12/D12*100</f>
        <v>96.74254820257367</v>
      </c>
    </row>
    <row r="13" spans="1:6" ht="26.25" customHeight="1">
      <c r="A13" s="20" t="s">
        <v>92</v>
      </c>
      <c r="B13" s="10" t="s">
        <v>90</v>
      </c>
      <c r="C13" s="10"/>
      <c r="D13" s="41">
        <f aca="true" t="shared" si="1" ref="D13:E15">D14</f>
        <v>500000</v>
      </c>
      <c r="E13" s="41">
        <f t="shared" si="1"/>
        <v>500000</v>
      </c>
      <c r="F13" s="7">
        <f t="shared" si="0"/>
        <v>100</v>
      </c>
    </row>
    <row r="14" spans="1:6" ht="26.25" customHeight="1">
      <c r="A14" s="20" t="s">
        <v>31</v>
      </c>
      <c r="B14" s="10" t="s">
        <v>91</v>
      </c>
      <c r="C14" s="10"/>
      <c r="D14" s="41">
        <f t="shared" si="1"/>
        <v>500000</v>
      </c>
      <c r="E14" s="41">
        <f t="shared" si="1"/>
        <v>500000</v>
      </c>
      <c r="F14" s="7">
        <f t="shared" si="0"/>
        <v>100</v>
      </c>
    </row>
    <row r="15" spans="1:6" ht="26.25" customHeight="1">
      <c r="A15" s="20" t="s">
        <v>12</v>
      </c>
      <c r="B15" s="10" t="s">
        <v>91</v>
      </c>
      <c r="C15" s="10" t="s">
        <v>8</v>
      </c>
      <c r="D15" s="41">
        <f t="shared" si="1"/>
        <v>500000</v>
      </c>
      <c r="E15" s="41">
        <f t="shared" si="1"/>
        <v>500000</v>
      </c>
      <c r="F15" s="7">
        <f t="shared" si="0"/>
        <v>100</v>
      </c>
    </row>
    <row r="16" spans="1:6" ht="26.25" customHeight="1">
      <c r="A16" s="21" t="s">
        <v>13</v>
      </c>
      <c r="B16" s="19" t="s">
        <v>91</v>
      </c>
      <c r="C16" s="19" t="s">
        <v>9</v>
      </c>
      <c r="D16" s="40">
        <v>500000</v>
      </c>
      <c r="E16" s="40">
        <v>500000</v>
      </c>
      <c r="F16" s="24">
        <f t="shared" si="0"/>
        <v>100</v>
      </c>
    </row>
    <row r="17" spans="1:6" ht="26.25" customHeight="1">
      <c r="A17" s="33" t="s">
        <v>95</v>
      </c>
      <c r="B17" s="31" t="s">
        <v>93</v>
      </c>
      <c r="C17" s="31"/>
      <c r="D17" s="42">
        <f aca="true" t="shared" si="2" ref="D17:E19">D18</f>
        <v>2456515.89</v>
      </c>
      <c r="E17" s="42">
        <f t="shared" si="2"/>
        <v>2360208.81</v>
      </c>
      <c r="F17" s="7">
        <f t="shared" si="0"/>
        <v>96.07952546156744</v>
      </c>
    </row>
    <row r="18" spans="1:6" ht="27" customHeight="1">
      <c r="A18" s="33" t="s">
        <v>82</v>
      </c>
      <c r="B18" s="10" t="s">
        <v>94</v>
      </c>
      <c r="C18" s="10"/>
      <c r="D18" s="41">
        <f>D19+D21</f>
        <v>2456515.89</v>
      </c>
      <c r="E18" s="41">
        <f>E19+E21</f>
        <v>2360208.81</v>
      </c>
      <c r="F18" s="7">
        <f t="shared" si="0"/>
        <v>96.07952546156744</v>
      </c>
    </row>
    <row r="19" spans="1:6" ht="34.5" customHeight="1">
      <c r="A19" s="20" t="s">
        <v>12</v>
      </c>
      <c r="B19" s="10" t="s">
        <v>94</v>
      </c>
      <c r="C19" s="12" t="s">
        <v>8</v>
      </c>
      <c r="D19" s="41">
        <f t="shared" si="2"/>
        <v>546843.27</v>
      </c>
      <c r="E19" s="41">
        <f t="shared" si="2"/>
        <v>450536.19</v>
      </c>
      <c r="F19" s="7">
        <f t="shared" si="0"/>
        <v>82.3885406873527</v>
      </c>
    </row>
    <row r="20" spans="1:6" ht="30.75" customHeight="1">
      <c r="A20" s="21" t="s">
        <v>13</v>
      </c>
      <c r="B20" s="19" t="s">
        <v>94</v>
      </c>
      <c r="C20" s="25" t="s">
        <v>9</v>
      </c>
      <c r="D20" s="40">
        <v>546843.27</v>
      </c>
      <c r="E20" s="40">
        <v>450536.19</v>
      </c>
      <c r="F20" s="24">
        <f t="shared" si="0"/>
        <v>82.3885406873527</v>
      </c>
    </row>
    <row r="21" spans="1:6" ht="30.75" customHeight="1">
      <c r="A21" s="33" t="s">
        <v>145</v>
      </c>
      <c r="B21" s="31" t="s">
        <v>94</v>
      </c>
      <c r="C21" s="48" t="s">
        <v>143</v>
      </c>
      <c r="D21" s="42">
        <f>D22</f>
        <v>1909672.62</v>
      </c>
      <c r="E21" s="42">
        <f>E22</f>
        <v>1909672.62</v>
      </c>
      <c r="F21" s="7">
        <f t="shared" si="0"/>
        <v>100</v>
      </c>
    </row>
    <row r="22" spans="1:6" ht="30.75" customHeight="1">
      <c r="A22" s="21" t="s">
        <v>146</v>
      </c>
      <c r="B22" s="19" t="s">
        <v>94</v>
      </c>
      <c r="C22" s="25" t="s">
        <v>144</v>
      </c>
      <c r="D22" s="40">
        <v>1909672.62</v>
      </c>
      <c r="E22" s="40">
        <v>1909672.62</v>
      </c>
      <c r="F22" s="24">
        <f t="shared" si="0"/>
        <v>100</v>
      </c>
    </row>
    <row r="23" spans="1:6" ht="36.75" customHeight="1">
      <c r="A23" s="20" t="s">
        <v>99</v>
      </c>
      <c r="B23" s="10" t="s">
        <v>96</v>
      </c>
      <c r="C23" s="10"/>
      <c r="D23" s="41">
        <f>D24+D31</f>
        <v>40509521.17999999</v>
      </c>
      <c r="E23" s="41">
        <f>E24+E31</f>
        <v>40265504.3</v>
      </c>
      <c r="F23" s="7">
        <f aca="true" t="shared" si="3" ref="F23:F41">E23/D23*100</f>
        <v>99.39763079668177</v>
      </c>
    </row>
    <row r="24" spans="1:6" ht="33" customHeight="1">
      <c r="A24" s="20" t="s">
        <v>100</v>
      </c>
      <c r="B24" s="10" t="s">
        <v>97</v>
      </c>
      <c r="C24" s="10"/>
      <c r="D24" s="41">
        <f>D28+D25</f>
        <v>32115225.299999997</v>
      </c>
      <c r="E24" s="41">
        <f>E28+E25</f>
        <v>31871208.419999998</v>
      </c>
      <c r="F24" s="7">
        <f t="shared" si="3"/>
        <v>99.2401831912417</v>
      </c>
    </row>
    <row r="25" spans="1:6" ht="69" customHeight="1">
      <c r="A25" s="20" t="s">
        <v>161</v>
      </c>
      <c r="B25" s="10" t="s">
        <v>160</v>
      </c>
      <c r="C25" s="10"/>
      <c r="D25" s="41">
        <f>D26</f>
        <v>1766424.06</v>
      </c>
      <c r="E25" s="41">
        <f>E26</f>
        <v>1766424.06</v>
      </c>
      <c r="F25" s="7">
        <f t="shared" si="3"/>
        <v>100</v>
      </c>
    </row>
    <row r="26" spans="1:6" ht="33" customHeight="1">
      <c r="A26" s="20" t="s">
        <v>12</v>
      </c>
      <c r="B26" s="10" t="s">
        <v>160</v>
      </c>
      <c r="C26" s="10" t="s">
        <v>8</v>
      </c>
      <c r="D26" s="41">
        <f>D27</f>
        <v>1766424.06</v>
      </c>
      <c r="E26" s="41">
        <f>E27</f>
        <v>1766424.06</v>
      </c>
      <c r="F26" s="7">
        <f t="shared" si="3"/>
        <v>100</v>
      </c>
    </row>
    <row r="27" spans="1:6" ht="33" customHeight="1">
      <c r="A27" s="21" t="s">
        <v>13</v>
      </c>
      <c r="B27" s="19" t="s">
        <v>160</v>
      </c>
      <c r="C27" s="19" t="s">
        <v>9</v>
      </c>
      <c r="D27" s="40">
        <v>1766424.06</v>
      </c>
      <c r="E27" s="40">
        <v>1766424.06</v>
      </c>
      <c r="F27" s="24">
        <f t="shared" si="0"/>
        <v>100</v>
      </c>
    </row>
    <row r="28" spans="1:6" ht="24.75" customHeight="1">
      <c r="A28" s="20" t="s">
        <v>31</v>
      </c>
      <c r="B28" s="10" t="s">
        <v>98</v>
      </c>
      <c r="C28" s="12"/>
      <c r="D28" s="41">
        <f>D29</f>
        <v>30348801.24</v>
      </c>
      <c r="E28" s="41">
        <f>E29</f>
        <v>30104784.36</v>
      </c>
      <c r="F28" s="7">
        <f t="shared" si="3"/>
        <v>99.19595875280113</v>
      </c>
    </row>
    <row r="29" spans="1:6" ht="24.75" customHeight="1">
      <c r="A29" s="20" t="s">
        <v>12</v>
      </c>
      <c r="B29" s="10" t="s">
        <v>98</v>
      </c>
      <c r="C29" s="12" t="s">
        <v>8</v>
      </c>
      <c r="D29" s="41">
        <f>D30</f>
        <v>30348801.24</v>
      </c>
      <c r="E29" s="41">
        <f>E30</f>
        <v>30104784.36</v>
      </c>
      <c r="F29" s="7">
        <f t="shared" si="3"/>
        <v>99.19595875280113</v>
      </c>
    </row>
    <row r="30" spans="1:6" ht="25.5" customHeight="1">
      <c r="A30" s="21" t="s">
        <v>13</v>
      </c>
      <c r="B30" s="19" t="s">
        <v>98</v>
      </c>
      <c r="C30" s="25" t="s">
        <v>9</v>
      </c>
      <c r="D30" s="40">
        <v>30348801.24</v>
      </c>
      <c r="E30" s="40">
        <v>30104784.36</v>
      </c>
      <c r="F30" s="24">
        <f t="shared" si="3"/>
        <v>99.19595875280113</v>
      </c>
    </row>
    <row r="31" spans="1:6" ht="58.5" customHeight="1">
      <c r="A31" s="33" t="s">
        <v>150</v>
      </c>
      <c r="B31" s="31" t="s">
        <v>147</v>
      </c>
      <c r="C31" s="48"/>
      <c r="D31" s="42">
        <f>D32+D35</f>
        <v>8394295.879999999</v>
      </c>
      <c r="E31" s="42">
        <f>E32+E35</f>
        <v>8394295.879999999</v>
      </c>
      <c r="F31" s="7">
        <f t="shared" si="3"/>
        <v>100</v>
      </c>
    </row>
    <row r="32" spans="1:6" ht="33" customHeight="1">
      <c r="A32" s="33" t="s">
        <v>151</v>
      </c>
      <c r="B32" s="10" t="s">
        <v>148</v>
      </c>
      <c r="C32" s="48"/>
      <c r="D32" s="42">
        <f>D33</f>
        <v>7394295.88</v>
      </c>
      <c r="E32" s="42">
        <f>E33</f>
        <v>7394295.88</v>
      </c>
      <c r="F32" s="7">
        <f t="shared" si="3"/>
        <v>100</v>
      </c>
    </row>
    <row r="33" spans="1:6" ht="39.75" customHeight="1">
      <c r="A33" s="33" t="s">
        <v>145</v>
      </c>
      <c r="B33" s="10" t="s">
        <v>148</v>
      </c>
      <c r="C33" s="48" t="s">
        <v>143</v>
      </c>
      <c r="D33" s="42">
        <f>D34</f>
        <v>7394295.88</v>
      </c>
      <c r="E33" s="42">
        <f>E34</f>
        <v>7394295.88</v>
      </c>
      <c r="F33" s="7">
        <f t="shared" si="3"/>
        <v>100</v>
      </c>
    </row>
    <row r="34" spans="1:6" ht="25.5" customHeight="1">
      <c r="A34" s="21" t="s">
        <v>146</v>
      </c>
      <c r="B34" s="19" t="s">
        <v>148</v>
      </c>
      <c r="C34" s="25" t="s">
        <v>144</v>
      </c>
      <c r="D34" s="40">
        <v>7394295.88</v>
      </c>
      <c r="E34" s="40">
        <v>7394295.88</v>
      </c>
      <c r="F34" s="24">
        <f t="shared" si="3"/>
        <v>100</v>
      </c>
    </row>
    <row r="35" spans="1:6" ht="25.5" customHeight="1">
      <c r="A35" s="33" t="s">
        <v>152</v>
      </c>
      <c r="B35" s="10" t="s">
        <v>149</v>
      </c>
      <c r="C35" s="48"/>
      <c r="D35" s="42">
        <f>D36</f>
        <v>1000000</v>
      </c>
      <c r="E35" s="42">
        <f>E36</f>
        <v>1000000</v>
      </c>
      <c r="F35" s="7">
        <f t="shared" si="3"/>
        <v>100</v>
      </c>
    </row>
    <row r="36" spans="1:6" ht="31.5" customHeight="1">
      <c r="A36" s="33" t="s">
        <v>145</v>
      </c>
      <c r="B36" s="10" t="s">
        <v>149</v>
      </c>
      <c r="C36" s="48" t="s">
        <v>143</v>
      </c>
      <c r="D36" s="42">
        <f>D37</f>
        <v>1000000</v>
      </c>
      <c r="E36" s="42">
        <f>E37</f>
        <v>1000000</v>
      </c>
      <c r="F36" s="7">
        <f t="shared" si="3"/>
        <v>100</v>
      </c>
    </row>
    <row r="37" spans="1:6" ht="27.75" customHeight="1">
      <c r="A37" s="21" t="s">
        <v>146</v>
      </c>
      <c r="B37" s="19" t="s">
        <v>149</v>
      </c>
      <c r="C37" s="25" t="s">
        <v>144</v>
      </c>
      <c r="D37" s="40">
        <v>1000000</v>
      </c>
      <c r="E37" s="40">
        <v>1000000</v>
      </c>
      <c r="F37" s="24">
        <f t="shared" si="3"/>
        <v>100</v>
      </c>
    </row>
    <row r="38" spans="1:6" ht="48" customHeight="1">
      <c r="A38" s="22" t="s">
        <v>103</v>
      </c>
      <c r="B38" s="10" t="s">
        <v>101</v>
      </c>
      <c r="C38" s="10"/>
      <c r="D38" s="41">
        <f aca="true" t="shared" si="4" ref="D38:E40">D39</f>
        <v>4963631.4</v>
      </c>
      <c r="E38" s="41">
        <f t="shared" si="4"/>
        <v>4963631.4</v>
      </c>
      <c r="F38" s="7">
        <f t="shared" si="3"/>
        <v>100</v>
      </c>
    </row>
    <row r="39" spans="1:6" ht="35.25" customHeight="1">
      <c r="A39" s="22" t="s">
        <v>64</v>
      </c>
      <c r="B39" s="10" t="s">
        <v>102</v>
      </c>
      <c r="C39" s="10"/>
      <c r="D39" s="41">
        <f t="shared" si="4"/>
        <v>4963631.4</v>
      </c>
      <c r="E39" s="41">
        <f t="shared" si="4"/>
        <v>4963631.4</v>
      </c>
      <c r="F39" s="7">
        <f t="shared" si="3"/>
        <v>100</v>
      </c>
    </row>
    <row r="40" spans="1:6" ht="31.5" customHeight="1">
      <c r="A40" s="22" t="s">
        <v>20</v>
      </c>
      <c r="B40" s="10" t="s">
        <v>102</v>
      </c>
      <c r="C40" s="10" t="s">
        <v>18</v>
      </c>
      <c r="D40" s="41">
        <f t="shared" si="4"/>
        <v>4963631.4</v>
      </c>
      <c r="E40" s="41">
        <f t="shared" si="4"/>
        <v>4963631.4</v>
      </c>
      <c r="F40" s="7">
        <f t="shared" si="3"/>
        <v>100</v>
      </c>
    </row>
    <row r="41" spans="1:6" ht="35.25" customHeight="1">
      <c r="A41" s="21" t="s">
        <v>34</v>
      </c>
      <c r="B41" s="19" t="s">
        <v>102</v>
      </c>
      <c r="C41" s="19" t="s">
        <v>19</v>
      </c>
      <c r="D41" s="40">
        <v>4963631.4</v>
      </c>
      <c r="E41" s="40">
        <v>4963631.4</v>
      </c>
      <c r="F41" s="24">
        <f t="shared" si="3"/>
        <v>100</v>
      </c>
    </row>
    <row r="42" spans="1:6" ht="37.5" customHeight="1">
      <c r="A42" s="20" t="s">
        <v>153</v>
      </c>
      <c r="B42" s="17" t="s">
        <v>46</v>
      </c>
      <c r="C42" s="17"/>
      <c r="D42" s="39">
        <f aca="true" t="shared" si="5" ref="D42:E45">D43</f>
        <v>2815150.91</v>
      </c>
      <c r="E42" s="39">
        <f t="shared" si="5"/>
        <v>2630258.4</v>
      </c>
      <c r="F42" s="18">
        <f t="shared" si="0"/>
        <v>93.4322345085223</v>
      </c>
    </row>
    <row r="43" spans="1:6" ht="33" customHeight="1">
      <c r="A43" s="20" t="s">
        <v>106</v>
      </c>
      <c r="B43" s="17" t="s">
        <v>104</v>
      </c>
      <c r="C43" s="17"/>
      <c r="D43" s="39">
        <f t="shared" si="5"/>
        <v>2815150.91</v>
      </c>
      <c r="E43" s="39">
        <f t="shared" si="5"/>
        <v>2630258.4</v>
      </c>
      <c r="F43" s="18">
        <f t="shared" si="0"/>
        <v>93.4322345085223</v>
      </c>
    </row>
    <row r="44" spans="1:6" ht="30.75" customHeight="1">
      <c r="A44" s="20" t="s">
        <v>31</v>
      </c>
      <c r="B44" s="10" t="s">
        <v>105</v>
      </c>
      <c r="C44" s="10"/>
      <c r="D44" s="41">
        <f>D45+D47</f>
        <v>2815150.91</v>
      </c>
      <c r="E44" s="41">
        <f>E45+E47</f>
        <v>2630258.4</v>
      </c>
      <c r="F44" s="7">
        <f t="shared" si="0"/>
        <v>93.4322345085223</v>
      </c>
    </row>
    <row r="45" spans="1:6" ht="35.25" customHeight="1">
      <c r="A45" s="20" t="s">
        <v>12</v>
      </c>
      <c r="B45" s="10" t="s">
        <v>105</v>
      </c>
      <c r="C45" s="12" t="s">
        <v>8</v>
      </c>
      <c r="D45" s="41">
        <f t="shared" si="5"/>
        <v>1925250.51</v>
      </c>
      <c r="E45" s="41">
        <f t="shared" si="5"/>
        <v>1740358</v>
      </c>
      <c r="F45" s="7">
        <f t="shared" si="0"/>
        <v>90.39644404509208</v>
      </c>
    </row>
    <row r="46" spans="1:6" ht="28.5" customHeight="1">
      <c r="A46" s="21" t="s">
        <v>13</v>
      </c>
      <c r="B46" s="19" t="s">
        <v>105</v>
      </c>
      <c r="C46" s="25" t="s">
        <v>9</v>
      </c>
      <c r="D46" s="40">
        <v>1925250.51</v>
      </c>
      <c r="E46" s="40">
        <v>1740358</v>
      </c>
      <c r="F46" s="24">
        <f t="shared" si="0"/>
        <v>90.39644404509208</v>
      </c>
    </row>
    <row r="47" spans="1:6" ht="33.75" customHeight="1">
      <c r="A47" s="33" t="s">
        <v>145</v>
      </c>
      <c r="B47" s="10" t="s">
        <v>105</v>
      </c>
      <c r="C47" s="48" t="s">
        <v>143</v>
      </c>
      <c r="D47" s="42">
        <f>D48</f>
        <v>889900.4</v>
      </c>
      <c r="E47" s="42">
        <f>E48</f>
        <v>889900.4</v>
      </c>
      <c r="F47" s="7">
        <f t="shared" si="0"/>
        <v>100</v>
      </c>
    </row>
    <row r="48" spans="1:6" ht="28.5" customHeight="1">
      <c r="A48" s="21" t="s">
        <v>146</v>
      </c>
      <c r="B48" s="19" t="s">
        <v>105</v>
      </c>
      <c r="C48" s="25" t="s">
        <v>144</v>
      </c>
      <c r="D48" s="40">
        <v>889900.4</v>
      </c>
      <c r="E48" s="40">
        <v>889900.4</v>
      </c>
      <c r="F48" s="24">
        <f t="shared" si="0"/>
        <v>100</v>
      </c>
    </row>
    <row r="49" spans="1:6" ht="45.75" customHeight="1">
      <c r="A49" s="22" t="s">
        <v>154</v>
      </c>
      <c r="B49" s="17" t="s">
        <v>81</v>
      </c>
      <c r="C49" s="30"/>
      <c r="D49" s="39">
        <f aca="true" t="shared" si="6" ref="D49:E52">D50</f>
        <v>410538.87</v>
      </c>
      <c r="E49" s="39">
        <f t="shared" si="6"/>
        <v>410538.87</v>
      </c>
      <c r="F49" s="18">
        <f t="shared" si="0"/>
        <v>100</v>
      </c>
    </row>
    <row r="50" spans="1:6" ht="38.25" customHeight="1">
      <c r="A50" s="22" t="s">
        <v>109</v>
      </c>
      <c r="B50" s="17" t="s">
        <v>107</v>
      </c>
      <c r="C50" s="30"/>
      <c r="D50" s="39">
        <f t="shared" si="6"/>
        <v>410538.87</v>
      </c>
      <c r="E50" s="39">
        <f t="shared" si="6"/>
        <v>410538.87</v>
      </c>
      <c r="F50" s="18">
        <f t="shared" si="0"/>
        <v>100</v>
      </c>
    </row>
    <row r="51" spans="1:6" ht="27" customHeight="1">
      <c r="A51" s="22" t="s">
        <v>31</v>
      </c>
      <c r="B51" s="17" t="s">
        <v>108</v>
      </c>
      <c r="C51" s="30"/>
      <c r="D51" s="39">
        <f>D52+D54</f>
        <v>410538.87</v>
      </c>
      <c r="E51" s="39">
        <f>E52+E54</f>
        <v>410538.87</v>
      </c>
      <c r="F51" s="18">
        <f t="shared" si="0"/>
        <v>100</v>
      </c>
    </row>
    <row r="52" spans="1:6" ht="34.5" customHeight="1">
      <c r="A52" s="20" t="s">
        <v>12</v>
      </c>
      <c r="B52" s="17" t="s">
        <v>108</v>
      </c>
      <c r="C52" s="30" t="s">
        <v>8</v>
      </c>
      <c r="D52" s="39">
        <f t="shared" si="6"/>
        <v>260299</v>
      </c>
      <c r="E52" s="39">
        <f t="shared" si="6"/>
        <v>260299</v>
      </c>
      <c r="F52" s="18">
        <f t="shared" si="0"/>
        <v>100</v>
      </c>
    </row>
    <row r="53" spans="1:6" ht="37.5" customHeight="1">
      <c r="A53" s="21" t="s">
        <v>13</v>
      </c>
      <c r="B53" s="19" t="s">
        <v>108</v>
      </c>
      <c r="C53" s="25" t="s">
        <v>9</v>
      </c>
      <c r="D53" s="40">
        <v>260299</v>
      </c>
      <c r="E53" s="40">
        <v>260299</v>
      </c>
      <c r="F53" s="24">
        <f t="shared" si="0"/>
        <v>100</v>
      </c>
    </row>
    <row r="54" spans="1:6" ht="37.5" customHeight="1">
      <c r="A54" s="33" t="s">
        <v>145</v>
      </c>
      <c r="B54" s="17" t="s">
        <v>108</v>
      </c>
      <c r="C54" s="48" t="s">
        <v>143</v>
      </c>
      <c r="D54" s="42">
        <f>D55</f>
        <v>150239.87</v>
      </c>
      <c r="E54" s="42">
        <f>E55</f>
        <v>150239.87</v>
      </c>
      <c r="F54" s="18">
        <f t="shared" si="0"/>
        <v>100</v>
      </c>
    </row>
    <row r="55" spans="1:6" ht="37.5" customHeight="1">
      <c r="A55" s="21" t="s">
        <v>146</v>
      </c>
      <c r="B55" s="19" t="s">
        <v>108</v>
      </c>
      <c r="C55" s="25" t="s">
        <v>144</v>
      </c>
      <c r="D55" s="40">
        <v>150239.87</v>
      </c>
      <c r="E55" s="40">
        <v>150239.87</v>
      </c>
      <c r="F55" s="24">
        <f t="shared" si="0"/>
        <v>100</v>
      </c>
    </row>
    <row r="56" spans="1:6" ht="39.75" customHeight="1">
      <c r="A56" s="20" t="s">
        <v>112</v>
      </c>
      <c r="B56" s="17" t="s">
        <v>47</v>
      </c>
      <c r="C56" s="17"/>
      <c r="D56" s="39">
        <f>D57+D64</f>
        <v>24928342.9</v>
      </c>
      <c r="E56" s="39">
        <f>E57+E64</f>
        <v>24684212.31</v>
      </c>
      <c r="F56" s="18">
        <f t="shared" si="0"/>
        <v>99.020670603821</v>
      </c>
    </row>
    <row r="57" spans="1:6" ht="36.75" customHeight="1">
      <c r="A57" s="20" t="s">
        <v>113</v>
      </c>
      <c r="B57" s="10" t="s">
        <v>48</v>
      </c>
      <c r="C57" s="10"/>
      <c r="D57" s="41">
        <f aca="true" t="shared" si="7" ref="D57:E60">D58</f>
        <v>1394121.84</v>
      </c>
      <c r="E57" s="41">
        <f t="shared" si="7"/>
        <v>1278445.45</v>
      </c>
      <c r="F57" s="7">
        <f t="shared" si="0"/>
        <v>91.70256238149169</v>
      </c>
    </row>
    <row r="58" spans="1:6" ht="26.25" customHeight="1">
      <c r="A58" s="20" t="s">
        <v>67</v>
      </c>
      <c r="B58" s="10" t="s">
        <v>110</v>
      </c>
      <c r="C58" s="10"/>
      <c r="D58" s="41">
        <f t="shared" si="7"/>
        <v>1394121.84</v>
      </c>
      <c r="E58" s="41">
        <f t="shared" si="7"/>
        <v>1278445.45</v>
      </c>
      <c r="F58" s="7">
        <f t="shared" si="0"/>
        <v>91.70256238149169</v>
      </c>
    </row>
    <row r="59" spans="1:6" ht="31.5" customHeight="1">
      <c r="A59" s="20" t="s">
        <v>31</v>
      </c>
      <c r="B59" s="10" t="s">
        <v>111</v>
      </c>
      <c r="C59" s="10"/>
      <c r="D59" s="41">
        <f>D60+D62</f>
        <v>1394121.84</v>
      </c>
      <c r="E59" s="41">
        <f>E60+E62</f>
        <v>1278445.45</v>
      </c>
      <c r="F59" s="7">
        <f t="shared" si="0"/>
        <v>91.70256238149169</v>
      </c>
    </row>
    <row r="60" spans="1:6" ht="35.25" customHeight="1">
      <c r="A60" s="20" t="s">
        <v>76</v>
      </c>
      <c r="B60" s="10" t="s">
        <v>111</v>
      </c>
      <c r="C60" s="12" t="s">
        <v>8</v>
      </c>
      <c r="D60" s="41">
        <f t="shared" si="7"/>
        <v>1114408</v>
      </c>
      <c r="E60" s="41">
        <f t="shared" si="7"/>
        <v>998731.61</v>
      </c>
      <c r="F60" s="7">
        <f t="shared" si="0"/>
        <v>89.61992465955018</v>
      </c>
    </row>
    <row r="61" spans="1:6" ht="35.25" customHeight="1">
      <c r="A61" s="21" t="s">
        <v>13</v>
      </c>
      <c r="B61" s="19" t="s">
        <v>111</v>
      </c>
      <c r="C61" s="25" t="s">
        <v>9</v>
      </c>
      <c r="D61" s="40">
        <v>1114408</v>
      </c>
      <c r="E61" s="40">
        <v>998731.61</v>
      </c>
      <c r="F61" s="24">
        <f t="shared" si="0"/>
        <v>89.61992465955018</v>
      </c>
    </row>
    <row r="62" spans="1:6" ht="35.25" customHeight="1">
      <c r="A62" s="33" t="s">
        <v>145</v>
      </c>
      <c r="B62" s="10" t="s">
        <v>111</v>
      </c>
      <c r="C62" s="48" t="s">
        <v>143</v>
      </c>
      <c r="D62" s="42">
        <f>D63</f>
        <v>279713.84</v>
      </c>
      <c r="E62" s="42">
        <f>E63</f>
        <v>279713.84</v>
      </c>
      <c r="F62" s="7">
        <f t="shared" si="0"/>
        <v>100</v>
      </c>
    </row>
    <row r="63" spans="1:6" ht="35.25" customHeight="1">
      <c r="A63" s="21" t="s">
        <v>146</v>
      </c>
      <c r="B63" s="19" t="s">
        <v>111</v>
      </c>
      <c r="C63" s="25" t="s">
        <v>144</v>
      </c>
      <c r="D63" s="40">
        <v>279713.84</v>
      </c>
      <c r="E63" s="40">
        <v>279713.84</v>
      </c>
      <c r="F63" s="24">
        <f t="shared" si="0"/>
        <v>100</v>
      </c>
    </row>
    <row r="64" spans="1:6" ht="38.25" customHeight="1">
      <c r="A64" s="20" t="s">
        <v>116</v>
      </c>
      <c r="B64" s="10" t="s">
        <v>49</v>
      </c>
      <c r="C64" s="10"/>
      <c r="D64" s="41">
        <f>D65+D69</f>
        <v>23534221.06</v>
      </c>
      <c r="E64" s="41">
        <f>E65+E69</f>
        <v>23405766.86</v>
      </c>
      <c r="F64" s="7">
        <f t="shared" si="0"/>
        <v>99.45418121265833</v>
      </c>
    </row>
    <row r="65" spans="1:6" ht="33" customHeight="1">
      <c r="A65" s="20" t="s">
        <v>66</v>
      </c>
      <c r="B65" s="10" t="s">
        <v>114</v>
      </c>
      <c r="C65" s="10"/>
      <c r="D65" s="41">
        <f aca="true" t="shared" si="8" ref="D65:E67">D66</f>
        <v>5036158.61</v>
      </c>
      <c r="E65" s="41">
        <f t="shared" si="8"/>
        <v>5036158.61</v>
      </c>
      <c r="F65" s="7">
        <f t="shared" si="0"/>
        <v>100</v>
      </c>
    </row>
    <row r="66" spans="1:6" ht="24" customHeight="1">
      <c r="A66" s="20" t="s">
        <v>31</v>
      </c>
      <c r="B66" s="10" t="s">
        <v>115</v>
      </c>
      <c r="C66" s="10"/>
      <c r="D66" s="41">
        <f t="shared" si="8"/>
        <v>5036158.61</v>
      </c>
      <c r="E66" s="41">
        <f t="shared" si="8"/>
        <v>5036158.61</v>
      </c>
      <c r="F66" s="7">
        <f t="shared" si="0"/>
        <v>100</v>
      </c>
    </row>
    <row r="67" spans="1:6" ht="33.75" customHeight="1">
      <c r="A67" s="20" t="s">
        <v>76</v>
      </c>
      <c r="B67" s="10" t="s">
        <v>115</v>
      </c>
      <c r="C67" s="10" t="s">
        <v>8</v>
      </c>
      <c r="D67" s="41">
        <f t="shared" si="8"/>
        <v>5036158.61</v>
      </c>
      <c r="E67" s="41">
        <f t="shared" si="8"/>
        <v>5036158.61</v>
      </c>
      <c r="F67" s="7">
        <f t="shared" si="0"/>
        <v>100</v>
      </c>
    </row>
    <row r="68" spans="1:6" ht="31.5" customHeight="1">
      <c r="A68" s="21" t="s">
        <v>13</v>
      </c>
      <c r="B68" s="19" t="s">
        <v>115</v>
      </c>
      <c r="C68" s="19" t="s">
        <v>9</v>
      </c>
      <c r="D68" s="40">
        <v>5036158.61</v>
      </c>
      <c r="E68" s="40">
        <v>5036158.61</v>
      </c>
      <c r="F68" s="24">
        <f t="shared" si="0"/>
        <v>100</v>
      </c>
    </row>
    <row r="69" spans="1:6" ht="38.25" customHeight="1">
      <c r="A69" s="33" t="s">
        <v>118</v>
      </c>
      <c r="B69" s="10" t="s">
        <v>117</v>
      </c>
      <c r="C69" s="10"/>
      <c r="D69" s="41">
        <f>D70</f>
        <v>18498062.45</v>
      </c>
      <c r="E69" s="41">
        <f>E70</f>
        <v>18369608.25</v>
      </c>
      <c r="F69" s="7">
        <f t="shared" si="0"/>
        <v>99.30558024470287</v>
      </c>
    </row>
    <row r="70" spans="1:6" ht="30" customHeight="1">
      <c r="A70" s="20" t="s">
        <v>76</v>
      </c>
      <c r="B70" s="10" t="s">
        <v>117</v>
      </c>
      <c r="C70" s="10" t="s">
        <v>8</v>
      </c>
      <c r="D70" s="41">
        <f>D71</f>
        <v>18498062.45</v>
      </c>
      <c r="E70" s="41">
        <f>E71</f>
        <v>18369608.25</v>
      </c>
      <c r="F70" s="7">
        <f t="shared" si="0"/>
        <v>99.30558024470287</v>
      </c>
    </row>
    <row r="71" spans="1:6" ht="34.5" customHeight="1">
      <c r="A71" s="21" t="s">
        <v>13</v>
      </c>
      <c r="B71" s="19" t="s">
        <v>117</v>
      </c>
      <c r="C71" s="19" t="s">
        <v>9</v>
      </c>
      <c r="D71" s="40">
        <v>18498062.45</v>
      </c>
      <c r="E71" s="40">
        <v>18369608.25</v>
      </c>
      <c r="F71" s="24">
        <f t="shared" si="0"/>
        <v>99.30558024470287</v>
      </c>
    </row>
    <row r="72" spans="1:6" ht="33.75" customHeight="1">
      <c r="A72" s="20" t="s">
        <v>125</v>
      </c>
      <c r="B72" s="17" t="s">
        <v>51</v>
      </c>
      <c r="C72" s="17"/>
      <c r="D72" s="39">
        <f>D73+D78+D87</f>
        <v>8962488.89</v>
      </c>
      <c r="E72" s="39">
        <f>E73+E78+E87</f>
        <v>8946597.56</v>
      </c>
      <c r="F72" s="18">
        <f t="shared" si="0"/>
        <v>99.82269065886675</v>
      </c>
    </row>
    <row r="73" spans="1:6" ht="28.5" customHeight="1">
      <c r="A73" s="20" t="s">
        <v>126</v>
      </c>
      <c r="B73" s="10" t="s">
        <v>119</v>
      </c>
      <c r="C73" s="10"/>
      <c r="D73" s="41">
        <f aca="true" t="shared" si="9" ref="D73:E76">D74</f>
        <v>130976.56</v>
      </c>
      <c r="E73" s="41">
        <f t="shared" si="9"/>
        <v>130976.56</v>
      </c>
      <c r="F73" s="7">
        <f t="shared" si="0"/>
        <v>100</v>
      </c>
    </row>
    <row r="74" spans="1:6" ht="25.5" customHeight="1">
      <c r="A74" s="20" t="s">
        <v>68</v>
      </c>
      <c r="B74" s="10" t="s">
        <v>120</v>
      </c>
      <c r="C74" s="10"/>
      <c r="D74" s="41">
        <f t="shared" si="9"/>
        <v>130976.56</v>
      </c>
      <c r="E74" s="41">
        <f t="shared" si="9"/>
        <v>130976.56</v>
      </c>
      <c r="F74" s="7">
        <f t="shared" si="0"/>
        <v>100</v>
      </c>
    </row>
    <row r="75" spans="1:6" ht="27" customHeight="1">
      <c r="A75" s="20" t="s">
        <v>31</v>
      </c>
      <c r="B75" s="10" t="s">
        <v>121</v>
      </c>
      <c r="C75" s="10"/>
      <c r="D75" s="41">
        <f t="shared" si="9"/>
        <v>130976.56</v>
      </c>
      <c r="E75" s="41">
        <f t="shared" si="9"/>
        <v>130976.56</v>
      </c>
      <c r="F75" s="7">
        <f t="shared" si="0"/>
        <v>100</v>
      </c>
    </row>
    <row r="76" spans="1:6" ht="27.75" customHeight="1">
      <c r="A76" s="20" t="s">
        <v>12</v>
      </c>
      <c r="B76" s="10" t="s">
        <v>121</v>
      </c>
      <c r="C76" s="12" t="s">
        <v>8</v>
      </c>
      <c r="D76" s="41">
        <f t="shared" si="9"/>
        <v>130976.56</v>
      </c>
      <c r="E76" s="41">
        <f t="shared" si="9"/>
        <v>130976.56</v>
      </c>
      <c r="F76" s="7">
        <f t="shared" si="0"/>
        <v>100</v>
      </c>
    </row>
    <row r="77" spans="1:6" ht="32.25" customHeight="1">
      <c r="A77" s="21" t="s">
        <v>13</v>
      </c>
      <c r="B77" s="19" t="s">
        <v>121</v>
      </c>
      <c r="C77" s="25" t="s">
        <v>9</v>
      </c>
      <c r="D77" s="40">
        <v>130976.56</v>
      </c>
      <c r="E77" s="40">
        <v>130976.56</v>
      </c>
      <c r="F77" s="24">
        <f t="shared" si="0"/>
        <v>100</v>
      </c>
    </row>
    <row r="78" spans="1:6" ht="32.25" customHeight="1">
      <c r="A78" s="20" t="s">
        <v>127</v>
      </c>
      <c r="B78" s="10" t="s">
        <v>122</v>
      </c>
      <c r="C78" s="10"/>
      <c r="D78" s="41">
        <f>D79</f>
        <v>3003908.68</v>
      </c>
      <c r="E78" s="41">
        <f>E79</f>
        <v>2988017.6300000004</v>
      </c>
      <c r="F78" s="7">
        <f t="shared" si="0"/>
        <v>99.47098758008849</v>
      </c>
    </row>
    <row r="79" spans="1:6" ht="42.75" customHeight="1">
      <c r="A79" s="20" t="s">
        <v>128</v>
      </c>
      <c r="B79" s="10" t="s">
        <v>123</v>
      </c>
      <c r="C79" s="10"/>
      <c r="D79" s="41">
        <f>D80</f>
        <v>3003908.68</v>
      </c>
      <c r="E79" s="41">
        <f>E80</f>
        <v>2988017.6300000004</v>
      </c>
      <c r="F79" s="7">
        <f t="shared" si="0"/>
        <v>99.47098758008849</v>
      </c>
    </row>
    <row r="80" spans="1:6" ht="25.5" customHeight="1">
      <c r="A80" s="20" t="s">
        <v>31</v>
      </c>
      <c r="B80" s="10" t="s">
        <v>124</v>
      </c>
      <c r="C80" s="10"/>
      <c r="D80" s="41">
        <f>D81+D85+D83</f>
        <v>3003908.68</v>
      </c>
      <c r="E80" s="41">
        <f>E81+E85+E83</f>
        <v>2988017.6300000004</v>
      </c>
      <c r="F80" s="7">
        <f t="shared" si="0"/>
        <v>99.47098758008849</v>
      </c>
    </row>
    <row r="81" spans="1:6" ht="33" customHeight="1">
      <c r="A81" s="20" t="s">
        <v>12</v>
      </c>
      <c r="B81" s="10" t="s">
        <v>124</v>
      </c>
      <c r="C81" s="12" t="s">
        <v>8</v>
      </c>
      <c r="D81" s="41">
        <f>D82</f>
        <v>1876116.6</v>
      </c>
      <c r="E81" s="41">
        <f>E82</f>
        <v>1876116.6</v>
      </c>
      <c r="F81" s="7">
        <f t="shared" si="0"/>
        <v>100</v>
      </c>
    </row>
    <row r="82" spans="1:6" ht="35.25" customHeight="1">
      <c r="A82" s="21" t="s">
        <v>13</v>
      </c>
      <c r="B82" s="19" t="s">
        <v>124</v>
      </c>
      <c r="C82" s="25" t="s">
        <v>9</v>
      </c>
      <c r="D82" s="40">
        <v>1876116.6</v>
      </c>
      <c r="E82" s="40">
        <v>1876116.6</v>
      </c>
      <c r="F82" s="24">
        <f t="shared" si="0"/>
        <v>100</v>
      </c>
    </row>
    <row r="83" spans="1:6" ht="35.25" customHeight="1">
      <c r="A83" s="33" t="s">
        <v>145</v>
      </c>
      <c r="B83" s="10" t="s">
        <v>124</v>
      </c>
      <c r="C83" s="48" t="s">
        <v>143</v>
      </c>
      <c r="D83" s="42">
        <f>D84</f>
        <v>647792.08</v>
      </c>
      <c r="E83" s="42">
        <f>E84</f>
        <v>647792.08</v>
      </c>
      <c r="F83" s="7">
        <f t="shared" si="0"/>
        <v>100</v>
      </c>
    </row>
    <row r="84" spans="1:6" ht="35.25" customHeight="1">
      <c r="A84" s="21" t="s">
        <v>146</v>
      </c>
      <c r="B84" s="19" t="s">
        <v>124</v>
      </c>
      <c r="C84" s="25" t="s">
        <v>144</v>
      </c>
      <c r="D84" s="40">
        <v>647792.08</v>
      </c>
      <c r="E84" s="40">
        <v>647792.08</v>
      </c>
      <c r="F84" s="24">
        <f t="shared" si="0"/>
        <v>100</v>
      </c>
    </row>
    <row r="85" spans="1:6" ht="24.75" customHeight="1">
      <c r="A85" s="33" t="s">
        <v>25</v>
      </c>
      <c r="B85" s="10" t="s">
        <v>124</v>
      </c>
      <c r="C85" s="12" t="s">
        <v>23</v>
      </c>
      <c r="D85" s="41">
        <f>D86</f>
        <v>480000</v>
      </c>
      <c r="E85" s="41">
        <f>E86</f>
        <v>464108.95</v>
      </c>
      <c r="F85" s="7">
        <f t="shared" si="0"/>
        <v>96.68936458333334</v>
      </c>
    </row>
    <row r="86" spans="1:6" ht="54" customHeight="1">
      <c r="A86" s="21" t="s">
        <v>129</v>
      </c>
      <c r="B86" s="19" t="s">
        <v>124</v>
      </c>
      <c r="C86" s="25" t="s">
        <v>33</v>
      </c>
      <c r="D86" s="40">
        <v>480000</v>
      </c>
      <c r="E86" s="40">
        <v>464108.95</v>
      </c>
      <c r="F86" s="24">
        <f t="shared" si="0"/>
        <v>96.68936458333334</v>
      </c>
    </row>
    <row r="87" spans="1:6" ht="41.25" customHeight="1">
      <c r="A87" s="33" t="s">
        <v>133</v>
      </c>
      <c r="B87" s="10" t="s">
        <v>130</v>
      </c>
      <c r="C87" s="12"/>
      <c r="D87" s="41">
        <f aca="true" t="shared" si="10" ref="D87:E90">D88</f>
        <v>5827603.65</v>
      </c>
      <c r="E87" s="41">
        <f t="shared" si="10"/>
        <v>5827603.37</v>
      </c>
      <c r="F87" s="7">
        <f t="shared" si="0"/>
        <v>99.99999519528065</v>
      </c>
    </row>
    <row r="88" spans="1:6" ht="31.5" customHeight="1">
      <c r="A88" s="33" t="s">
        <v>68</v>
      </c>
      <c r="B88" s="10" t="s">
        <v>131</v>
      </c>
      <c r="C88" s="12"/>
      <c r="D88" s="41">
        <f t="shared" si="10"/>
        <v>5827603.65</v>
      </c>
      <c r="E88" s="41">
        <f t="shared" si="10"/>
        <v>5827603.37</v>
      </c>
      <c r="F88" s="7">
        <f t="shared" si="0"/>
        <v>99.99999519528065</v>
      </c>
    </row>
    <row r="89" spans="1:6" ht="24" customHeight="1">
      <c r="A89" s="33" t="s">
        <v>31</v>
      </c>
      <c r="B89" s="10" t="s">
        <v>132</v>
      </c>
      <c r="C89" s="12"/>
      <c r="D89" s="41">
        <f>D90+D92</f>
        <v>5827603.65</v>
      </c>
      <c r="E89" s="41">
        <f>E90+E92</f>
        <v>5827603.37</v>
      </c>
      <c r="F89" s="7">
        <f t="shared" si="0"/>
        <v>99.99999519528065</v>
      </c>
    </row>
    <row r="90" spans="1:6" ht="33" customHeight="1">
      <c r="A90" s="20" t="s">
        <v>12</v>
      </c>
      <c r="B90" s="10" t="s">
        <v>132</v>
      </c>
      <c r="C90" s="12" t="s">
        <v>8</v>
      </c>
      <c r="D90" s="41">
        <f t="shared" si="10"/>
        <v>4877603.65</v>
      </c>
      <c r="E90" s="41">
        <f t="shared" si="10"/>
        <v>4877603.37</v>
      </c>
      <c r="F90" s="7">
        <f t="shared" si="0"/>
        <v>99.99999425947617</v>
      </c>
    </row>
    <row r="91" spans="1:6" ht="37.5" customHeight="1">
      <c r="A91" s="21" t="s">
        <v>13</v>
      </c>
      <c r="B91" s="19" t="s">
        <v>132</v>
      </c>
      <c r="C91" s="25" t="s">
        <v>9</v>
      </c>
      <c r="D91" s="40">
        <v>4877603.65</v>
      </c>
      <c r="E91" s="40">
        <v>4877603.37</v>
      </c>
      <c r="F91" s="24">
        <f t="shared" si="0"/>
        <v>99.99999425947617</v>
      </c>
    </row>
    <row r="92" spans="1:6" ht="37.5" customHeight="1">
      <c r="A92" s="33" t="s">
        <v>145</v>
      </c>
      <c r="B92" s="10" t="s">
        <v>132</v>
      </c>
      <c r="C92" s="48" t="s">
        <v>143</v>
      </c>
      <c r="D92" s="42">
        <f>D93</f>
        <v>950000</v>
      </c>
      <c r="E92" s="42">
        <f>E93</f>
        <v>950000</v>
      </c>
      <c r="F92" s="7">
        <f t="shared" si="0"/>
        <v>100</v>
      </c>
    </row>
    <row r="93" spans="1:6" ht="37.5" customHeight="1">
      <c r="A93" s="21" t="s">
        <v>146</v>
      </c>
      <c r="B93" s="19" t="s">
        <v>132</v>
      </c>
      <c r="C93" s="25" t="s">
        <v>144</v>
      </c>
      <c r="D93" s="40">
        <v>950000</v>
      </c>
      <c r="E93" s="40">
        <v>950000</v>
      </c>
      <c r="F93" s="24">
        <f t="shared" si="0"/>
        <v>100</v>
      </c>
    </row>
    <row r="94" spans="1:6" ht="43.5" customHeight="1">
      <c r="A94" s="33" t="s">
        <v>87</v>
      </c>
      <c r="B94" s="31" t="s">
        <v>86</v>
      </c>
      <c r="C94" s="31"/>
      <c r="D94" s="42">
        <f>D95+D98</f>
        <v>75220318.74</v>
      </c>
      <c r="E94" s="42">
        <f>E95+E98</f>
        <v>75220318.74</v>
      </c>
      <c r="F94" s="7">
        <f aca="true" t="shared" si="11" ref="F94:F100">E94/D94*100</f>
        <v>100</v>
      </c>
    </row>
    <row r="95" spans="1:6" ht="63" customHeight="1">
      <c r="A95" s="33" t="s">
        <v>156</v>
      </c>
      <c r="B95" s="10" t="s">
        <v>155</v>
      </c>
      <c r="C95" s="16"/>
      <c r="D95" s="41">
        <f>D96</f>
        <v>70050000</v>
      </c>
      <c r="E95" s="41">
        <f>E96</f>
        <v>70050000</v>
      </c>
      <c r="F95" s="7">
        <f t="shared" si="11"/>
        <v>100</v>
      </c>
    </row>
    <row r="96" spans="1:6" ht="33.75" customHeight="1">
      <c r="A96" s="33" t="s">
        <v>145</v>
      </c>
      <c r="B96" s="10" t="s">
        <v>155</v>
      </c>
      <c r="C96" s="16" t="s">
        <v>143</v>
      </c>
      <c r="D96" s="41">
        <f>D97</f>
        <v>70050000</v>
      </c>
      <c r="E96" s="41">
        <f>E97</f>
        <v>70050000</v>
      </c>
      <c r="F96" s="7">
        <f t="shared" si="11"/>
        <v>100</v>
      </c>
    </row>
    <row r="97" spans="1:6" ht="30.75" customHeight="1">
      <c r="A97" s="21" t="s">
        <v>146</v>
      </c>
      <c r="B97" s="19" t="s">
        <v>155</v>
      </c>
      <c r="C97" s="23" t="s">
        <v>144</v>
      </c>
      <c r="D97" s="40">
        <v>70050000</v>
      </c>
      <c r="E97" s="40">
        <v>70050000</v>
      </c>
      <c r="F97" s="24">
        <f t="shared" si="11"/>
        <v>100</v>
      </c>
    </row>
    <row r="98" spans="1:6" ht="48.75" customHeight="1">
      <c r="A98" s="20" t="s">
        <v>70</v>
      </c>
      <c r="B98" s="10" t="s">
        <v>88</v>
      </c>
      <c r="C98" s="12"/>
      <c r="D98" s="41">
        <f>D99</f>
        <v>5170318.74</v>
      </c>
      <c r="E98" s="41">
        <f>E99</f>
        <v>5170318.74</v>
      </c>
      <c r="F98" s="7">
        <f t="shared" si="11"/>
        <v>100</v>
      </c>
    </row>
    <row r="99" spans="1:6" ht="34.5" customHeight="1">
      <c r="A99" s="20" t="s">
        <v>12</v>
      </c>
      <c r="B99" s="10" t="s">
        <v>88</v>
      </c>
      <c r="C99" s="12" t="s">
        <v>8</v>
      </c>
      <c r="D99" s="41">
        <f>D100</f>
        <v>5170318.74</v>
      </c>
      <c r="E99" s="41">
        <f>E100</f>
        <v>5170318.74</v>
      </c>
      <c r="F99" s="7">
        <f t="shared" si="11"/>
        <v>100</v>
      </c>
    </row>
    <row r="100" spans="1:6" ht="39.75" customHeight="1">
      <c r="A100" s="21" t="s">
        <v>13</v>
      </c>
      <c r="B100" s="19" t="s">
        <v>88</v>
      </c>
      <c r="C100" s="25" t="s">
        <v>9</v>
      </c>
      <c r="D100" s="40">
        <v>5170318.74</v>
      </c>
      <c r="E100" s="40">
        <v>5170318.74</v>
      </c>
      <c r="F100" s="24">
        <f t="shared" si="11"/>
        <v>100</v>
      </c>
    </row>
    <row r="101" spans="1:6" ht="63" customHeight="1">
      <c r="A101" s="33" t="s">
        <v>135</v>
      </c>
      <c r="B101" s="31" t="s">
        <v>134</v>
      </c>
      <c r="C101" s="48"/>
      <c r="D101" s="42">
        <f aca="true" t="shared" si="12" ref="D101:E103">D102</f>
        <v>468000</v>
      </c>
      <c r="E101" s="42">
        <f t="shared" si="12"/>
        <v>468000</v>
      </c>
      <c r="F101" s="7">
        <f>E101/D101*100</f>
        <v>100</v>
      </c>
    </row>
    <row r="102" spans="1:6" ht="53.25" customHeight="1">
      <c r="A102" s="33" t="s">
        <v>158</v>
      </c>
      <c r="B102" s="31" t="s">
        <v>157</v>
      </c>
      <c r="C102" s="48"/>
      <c r="D102" s="42">
        <f t="shared" si="12"/>
        <v>468000</v>
      </c>
      <c r="E102" s="42">
        <f t="shared" si="12"/>
        <v>468000</v>
      </c>
      <c r="F102" s="7">
        <f>E102/D102*100</f>
        <v>100</v>
      </c>
    </row>
    <row r="103" spans="1:6" ht="39.75" customHeight="1">
      <c r="A103" s="20" t="s">
        <v>12</v>
      </c>
      <c r="B103" s="31" t="s">
        <v>157</v>
      </c>
      <c r="C103" s="48" t="s">
        <v>8</v>
      </c>
      <c r="D103" s="42">
        <f t="shared" si="12"/>
        <v>468000</v>
      </c>
      <c r="E103" s="42">
        <f t="shared" si="12"/>
        <v>468000</v>
      </c>
      <c r="F103" s="7">
        <f>E103/D103*100</f>
        <v>100</v>
      </c>
    </row>
    <row r="104" spans="1:6" ht="39.75" customHeight="1">
      <c r="A104" s="21" t="s">
        <v>13</v>
      </c>
      <c r="B104" s="19" t="s">
        <v>157</v>
      </c>
      <c r="C104" s="25" t="s">
        <v>9</v>
      </c>
      <c r="D104" s="40">
        <v>468000</v>
      </c>
      <c r="E104" s="40">
        <v>468000</v>
      </c>
      <c r="F104" s="24">
        <f>E104/D104*100</f>
        <v>100</v>
      </c>
    </row>
    <row r="105" spans="1:6" ht="64.5" customHeight="1">
      <c r="A105" s="20" t="s">
        <v>159</v>
      </c>
      <c r="B105" s="31" t="s">
        <v>52</v>
      </c>
      <c r="C105" s="31"/>
      <c r="D105" s="42">
        <f>D106+D114+D119+D122+D125+D130+D133+D138+D141</f>
        <v>22115695.72</v>
      </c>
      <c r="E105" s="42">
        <f>E106+E114+E119+E122+E125+E130+E133+E138+E141</f>
        <v>21419235.07</v>
      </c>
      <c r="F105" s="35">
        <f t="shared" si="0"/>
        <v>96.8508309265163</v>
      </c>
    </row>
    <row r="106" spans="1:6" s="8" customFormat="1" ht="24.75" customHeight="1">
      <c r="A106" s="26" t="s">
        <v>24</v>
      </c>
      <c r="B106" s="10" t="s">
        <v>53</v>
      </c>
      <c r="C106" s="10"/>
      <c r="D106" s="41">
        <f>D107+D109+D111</f>
        <v>14279798</v>
      </c>
      <c r="E106" s="41">
        <f>E107+E109+E111</f>
        <v>14065629.729999999</v>
      </c>
      <c r="F106" s="7">
        <f t="shared" si="0"/>
        <v>98.50020098323519</v>
      </c>
    </row>
    <row r="107" spans="1:6" ht="64.5" customHeight="1">
      <c r="A107" s="27" t="s">
        <v>10</v>
      </c>
      <c r="B107" s="10" t="s">
        <v>53</v>
      </c>
      <c r="C107" s="12" t="s">
        <v>6</v>
      </c>
      <c r="D107" s="41">
        <f>D108</f>
        <v>10584778</v>
      </c>
      <c r="E107" s="41">
        <f>E108</f>
        <v>10549823.29</v>
      </c>
      <c r="F107" s="7">
        <f aca="true" t="shared" si="13" ref="F107:F167">E107/D107*100</f>
        <v>99.66976435405635</v>
      </c>
    </row>
    <row r="108" spans="1:6" ht="24.75" customHeight="1">
      <c r="A108" s="28" t="s">
        <v>11</v>
      </c>
      <c r="B108" s="19" t="s">
        <v>53</v>
      </c>
      <c r="C108" s="25" t="s">
        <v>7</v>
      </c>
      <c r="D108" s="40">
        <v>10584778</v>
      </c>
      <c r="E108" s="40">
        <v>10549823.29</v>
      </c>
      <c r="F108" s="24">
        <f t="shared" si="13"/>
        <v>99.66976435405635</v>
      </c>
    </row>
    <row r="109" spans="1:6" s="8" customFormat="1" ht="23.25" customHeight="1">
      <c r="A109" s="27" t="s">
        <v>12</v>
      </c>
      <c r="B109" s="10" t="s">
        <v>53</v>
      </c>
      <c r="C109" s="12" t="s">
        <v>8</v>
      </c>
      <c r="D109" s="41">
        <f>D110</f>
        <v>3381510</v>
      </c>
      <c r="E109" s="41">
        <f>E110</f>
        <v>3243720.44</v>
      </c>
      <c r="F109" s="7">
        <f t="shared" si="13"/>
        <v>95.92520619486561</v>
      </c>
    </row>
    <row r="110" spans="1:6" ht="23.25" customHeight="1">
      <c r="A110" s="28" t="s">
        <v>13</v>
      </c>
      <c r="B110" s="19" t="s">
        <v>53</v>
      </c>
      <c r="C110" s="25" t="s">
        <v>9</v>
      </c>
      <c r="D110" s="40">
        <v>3381510</v>
      </c>
      <c r="E110" s="40">
        <v>3243720.44</v>
      </c>
      <c r="F110" s="24">
        <f t="shared" si="13"/>
        <v>95.92520619486561</v>
      </c>
    </row>
    <row r="111" spans="1:6" ht="27" customHeight="1">
      <c r="A111" s="27" t="s">
        <v>25</v>
      </c>
      <c r="B111" s="10" t="s">
        <v>53</v>
      </c>
      <c r="C111" s="12" t="s">
        <v>23</v>
      </c>
      <c r="D111" s="41">
        <f>D112+D113</f>
        <v>313510</v>
      </c>
      <c r="E111" s="41">
        <f>E112+E113</f>
        <v>272086</v>
      </c>
      <c r="F111" s="7">
        <f t="shared" si="13"/>
        <v>86.7870243373417</v>
      </c>
    </row>
    <row r="112" spans="1:6" ht="27" customHeight="1">
      <c r="A112" s="28" t="s">
        <v>35</v>
      </c>
      <c r="B112" s="19" t="s">
        <v>53</v>
      </c>
      <c r="C112" s="25" t="s">
        <v>50</v>
      </c>
      <c r="D112" s="40">
        <v>155224</v>
      </c>
      <c r="E112" s="40">
        <v>116800</v>
      </c>
      <c r="F112" s="24">
        <f t="shared" si="13"/>
        <v>75.24609596454157</v>
      </c>
    </row>
    <row r="113" spans="1:6" ht="23.25" customHeight="1">
      <c r="A113" s="28" t="s">
        <v>28</v>
      </c>
      <c r="B113" s="19" t="s">
        <v>53</v>
      </c>
      <c r="C113" s="25" t="s">
        <v>26</v>
      </c>
      <c r="D113" s="40">
        <v>158286</v>
      </c>
      <c r="E113" s="40">
        <v>155286</v>
      </c>
      <c r="F113" s="24">
        <f t="shared" si="13"/>
        <v>98.10469656191957</v>
      </c>
    </row>
    <row r="114" spans="1:6" ht="23.25" customHeight="1">
      <c r="A114" s="20" t="s">
        <v>137</v>
      </c>
      <c r="B114" s="31" t="s">
        <v>136</v>
      </c>
      <c r="C114" s="48"/>
      <c r="D114" s="42">
        <f>D115+D117</f>
        <v>1202051</v>
      </c>
      <c r="E114" s="42">
        <f>E115+E117</f>
        <v>1041960.31</v>
      </c>
      <c r="F114" s="35">
        <f t="shared" si="13"/>
        <v>86.68187206699217</v>
      </c>
    </row>
    <row r="115" spans="1:6" ht="64.5" customHeight="1">
      <c r="A115" s="20" t="s">
        <v>10</v>
      </c>
      <c r="B115" s="31" t="s">
        <v>136</v>
      </c>
      <c r="C115" s="48" t="s">
        <v>6</v>
      </c>
      <c r="D115" s="42">
        <f>D116</f>
        <v>696651</v>
      </c>
      <c r="E115" s="42">
        <f>E116</f>
        <v>564168.31</v>
      </c>
      <c r="F115" s="35">
        <f t="shared" si="13"/>
        <v>80.98291827615263</v>
      </c>
    </row>
    <row r="116" spans="1:6" ht="23.25" customHeight="1">
      <c r="A116" s="21" t="s">
        <v>40</v>
      </c>
      <c r="B116" s="19" t="s">
        <v>136</v>
      </c>
      <c r="C116" s="25" t="s">
        <v>58</v>
      </c>
      <c r="D116" s="40">
        <v>696651</v>
      </c>
      <c r="E116" s="40">
        <v>564168.31</v>
      </c>
      <c r="F116" s="24">
        <f t="shared" si="13"/>
        <v>80.98291827615263</v>
      </c>
    </row>
    <row r="117" spans="1:6" ht="35.25" customHeight="1">
      <c r="A117" s="20" t="s">
        <v>12</v>
      </c>
      <c r="B117" s="31" t="s">
        <v>136</v>
      </c>
      <c r="C117" s="48" t="s">
        <v>8</v>
      </c>
      <c r="D117" s="42">
        <f>D118</f>
        <v>505400</v>
      </c>
      <c r="E117" s="42">
        <f>E118</f>
        <v>477792</v>
      </c>
      <c r="F117" s="35">
        <f t="shared" si="13"/>
        <v>94.53739612188366</v>
      </c>
    </row>
    <row r="118" spans="1:6" ht="29.25" customHeight="1">
      <c r="A118" s="21" t="s">
        <v>13</v>
      </c>
      <c r="B118" s="19" t="s">
        <v>136</v>
      </c>
      <c r="C118" s="25" t="s">
        <v>9</v>
      </c>
      <c r="D118" s="40">
        <v>505400</v>
      </c>
      <c r="E118" s="40">
        <v>477792</v>
      </c>
      <c r="F118" s="24">
        <f t="shared" si="13"/>
        <v>94.53739612188366</v>
      </c>
    </row>
    <row r="119" spans="1:6" ht="36.75" customHeight="1">
      <c r="A119" s="26" t="s">
        <v>37</v>
      </c>
      <c r="B119" s="10" t="s">
        <v>54</v>
      </c>
      <c r="C119" s="10"/>
      <c r="D119" s="41">
        <f>D120</f>
        <v>916958</v>
      </c>
      <c r="E119" s="41">
        <f>E120</f>
        <v>916898</v>
      </c>
      <c r="F119" s="7">
        <f t="shared" si="13"/>
        <v>99.99345662505807</v>
      </c>
    </row>
    <row r="120" spans="1:6" ht="57.75" customHeight="1">
      <c r="A120" s="27" t="s">
        <v>10</v>
      </c>
      <c r="B120" s="10" t="s">
        <v>54</v>
      </c>
      <c r="C120" s="12" t="s">
        <v>6</v>
      </c>
      <c r="D120" s="41">
        <f>D121</f>
        <v>916958</v>
      </c>
      <c r="E120" s="41">
        <f>E121</f>
        <v>916898</v>
      </c>
      <c r="F120" s="7">
        <f t="shared" si="13"/>
        <v>99.99345662505807</v>
      </c>
    </row>
    <row r="121" spans="1:6" ht="24" customHeight="1">
      <c r="A121" s="28" t="s">
        <v>11</v>
      </c>
      <c r="B121" s="19" t="s">
        <v>54</v>
      </c>
      <c r="C121" s="25" t="s">
        <v>7</v>
      </c>
      <c r="D121" s="40">
        <v>916958</v>
      </c>
      <c r="E121" s="40">
        <v>916898</v>
      </c>
      <c r="F121" s="24">
        <f t="shared" si="13"/>
        <v>99.99345662505807</v>
      </c>
    </row>
    <row r="122" spans="1:6" ht="35.25" customHeight="1">
      <c r="A122" s="20" t="s">
        <v>30</v>
      </c>
      <c r="B122" s="10" t="s">
        <v>75</v>
      </c>
      <c r="C122" s="12"/>
      <c r="D122" s="41">
        <f>D123</f>
        <v>515592</v>
      </c>
      <c r="E122" s="41">
        <f>E123</f>
        <v>515592</v>
      </c>
      <c r="F122" s="7">
        <f t="shared" si="13"/>
        <v>100</v>
      </c>
    </row>
    <row r="123" spans="1:6" ht="63.75" customHeight="1">
      <c r="A123" s="27" t="s">
        <v>10</v>
      </c>
      <c r="B123" s="10" t="s">
        <v>75</v>
      </c>
      <c r="C123" s="12" t="s">
        <v>6</v>
      </c>
      <c r="D123" s="41">
        <f>D124</f>
        <v>515592</v>
      </c>
      <c r="E123" s="41">
        <f>E124</f>
        <v>515592</v>
      </c>
      <c r="F123" s="7">
        <f t="shared" si="13"/>
        <v>100</v>
      </c>
    </row>
    <row r="124" spans="1:6" ht="37.5" customHeight="1">
      <c r="A124" s="28" t="s">
        <v>11</v>
      </c>
      <c r="B124" s="19" t="s">
        <v>75</v>
      </c>
      <c r="C124" s="25" t="s">
        <v>7</v>
      </c>
      <c r="D124" s="40">
        <v>515592</v>
      </c>
      <c r="E124" s="40">
        <v>515592</v>
      </c>
      <c r="F124" s="24">
        <f t="shared" si="13"/>
        <v>100</v>
      </c>
    </row>
    <row r="125" spans="1:6" ht="24" customHeight="1">
      <c r="A125" s="20" t="s">
        <v>73</v>
      </c>
      <c r="B125" s="10" t="s">
        <v>71</v>
      </c>
      <c r="C125" s="12"/>
      <c r="D125" s="41">
        <f>D128+D126</f>
        <v>200000</v>
      </c>
      <c r="E125" s="41">
        <f>E128+E126</f>
        <v>200000</v>
      </c>
      <c r="F125" s="7">
        <f t="shared" si="13"/>
        <v>100</v>
      </c>
    </row>
    <row r="126" spans="1:6" ht="24" customHeight="1">
      <c r="A126" s="20" t="s">
        <v>25</v>
      </c>
      <c r="B126" s="10" t="s">
        <v>71</v>
      </c>
      <c r="C126" s="12" t="s">
        <v>23</v>
      </c>
      <c r="D126" s="41">
        <f>D127</f>
        <v>0</v>
      </c>
      <c r="E126" s="41">
        <f>E127</f>
        <v>0</v>
      </c>
      <c r="F126" s="7">
        <v>0</v>
      </c>
    </row>
    <row r="127" spans="1:6" ht="24" customHeight="1">
      <c r="A127" s="21" t="s">
        <v>74</v>
      </c>
      <c r="B127" s="19" t="s">
        <v>71</v>
      </c>
      <c r="C127" s="25" t="s">
        <v>72</v>
      </c>
      <c r="D127" s="40">
        <v>0</v>
      </c>
      <c r="E127" s="40">
        <v>0</v>
      </c>
      <c r="F127" s="24">
        <v>0</v>
      </c>
    </row>
    <row r="128" spans="1:6" ht="29.25" customHeight="1">
      <c r="A128" s="20" t="s">
        <v>20</v>
      </c>
      <c r="B128" s="10" t="s">
        <v>71</v>
      </c>
      <c r="C128" s="12" t="s">
        <v>18</v>
      </c>
      <c r="D128" s="41">
        <f>D129</f>
        <v>200000</v>
      </c>
      <c r="E128" s="41">
        <f>E129</f>
        <v>200000</v>
      </c>
      <c r="F128" s="7">
        <f t="shared" si="13"/>
        <v>100</v>
      </c>
    </row>
    <row r="129" spans="1:6" ht="40.5" customHeight="1">
      <c r="A129" s="21" t="s">
        <v>34</v>
      </c>
      <c r="B129" s="19" t="s">
        <v>71</v>
      </c>
      <c r="C129" s="25" t="s">
        <v>19</v>
      </c>
      <c r="D129" s="40">
        <v>200000</v>
      </c>
      <c r="E129" s="40">
        <v>200000</v>
      </c>
      <c r="F129" s="24">
        <f t="shared" si="13"/>
        <v>100</v>
      </c>
    </row>
    <row r="130" spans="1:6" ht="15">
      <c r="A130" s="27" t="s">
        <v>38</v>
      </c>
      <c r="B130" s="10" t="s">
        <v>55</v>
      </c>
      <c r="C130" s="12"/>
      <c r="D130" s="43">
        <f>D131</f>
        <v>645012</v>
      </c>
      <c r="E130" s="43">
        <f>E131</f>
        <v>645012</v>
      </c>
      <c r="F130" s="7">
        <f t="shared" si="13"/>
        <v>100</v>
      </c>
    </row>
    <row r="131" spans="1:6" ht="21.75" customHeight="1">
      <c r="A131" s="27" t="s">
        <v>36</v>
      </c>
      <c r="B131" s="10" t="s">
        <v>55</v>
      </c>
      <c r="C131" s="12" t="s">
        <v>18</v>
      </c>
      <c r="D131" s="43">
        <f>D132</f>
        <v>645012</v>
      </c>
      <c r="E131" s="43">
        <f>E132</f>
        <v>645012</v>
      </c>
      <c r="F131" s="7">
        <f t="shared" si="13"/>
        <v>100</v>
      </c>
    </row>
    <row r="132" spans="1:6" ht="27.75" customHeight="1">
      <c r="A132" s="28" t="s">
        <v>39</v>
      </c>
      <c r="B132" s="19" t="s">
        <v>55</v>
      </c>
      <c r="C132" s="25" t="s">
        <v>56</v>
      </c>
      <c r="D132" s="44">
        <v>645012</v>
      </c>
      <c r="E132" s="44">
        <v>645012</v>
      </c>
      <c r="F132" s="24">
        <f t="shared" si="13"/>
        <v>100</v>
      </c>
    </row>
    <row r="133" spans="1:6" ht="15">
      <c r="A133" s="26" t="s">
        <v>31</v>
      </c>
      <c r="B133" s="10" t="s">
        <v>57</v>
      </c>
      <c r="C133" s="10"/>
      <c r="D133" s="43">
        <f>D134+D136</f>
        <v>2876360.98</v>
      </c>
      <c r="E133" s="43">
        <f>E134+E136</f>
        <v>2746213.5</v>
      </c>
      <c r="F133" s="7">
        <f t="shared" si="13"/>
        <v>95.47527306534384</v>
      </c>
    </row>
    <row r="134" spans="1:6" ht="22.5">
      <c r="A134" s="27" t="s">
        <v>12</v>
      </c>
      <c r="B134" s="10" t="s">
        <v>57</v>
      </c>
      <c r="C134" s="12" t="s">
        <v>8</v>
      </c>
      <c r="D134" s="38">
        <f>D135</f>
        <v>876360.98</v>
      </c>
      <c r="E134" s="38">
        <f>E135</f>
        <v>746213.5</v>
      </c>
      <c r="F134" s="7">
        <f t="shared" si="13"/>
        <v>85.14910145816853</v>
      </c>
    </row>
    <row r="135" spans="1:6" ht="25.5" customHeight="1">
      <c r="A135" s="28" t="s">
        <v>13</v>
      </c>
      <c r="B135" s="19" t="s">
        <v>57</v>
      </c>
      <c r="C135" s="25" t="s">
        <v>9</v>
      </c>
      <c r="D135" s="44">
        <v>876360.98</v>
      </c>
      <c r="E135" s="44">
        <v>746213.5</v>
      </c>
      <c r="F135" s="24">
        <f t="shared" si="13"/>
        <v>85.14910145816853</v>
      </c>
    </row>
    <row r="136" spans="1:6" ht="33.75" customHeight="1">
      <c r="A136" s="33" t="s">
        <v>145</v>
      </c>
      <c r="B136" s="10" t="s">
        <v>57</v>
      </c>
      <c r="C136" s="48" t="s">
        <v>143</v>
      </c>
      <c r="D136" s="45">
        <f>D137</f>
        <v>2000000</v>
      </c>
      <c r="E136" s="45">
        <f>E137</f>
        <v>2000000</v>
      </c>
      <c r="F136" s="7">
        <f t="shared" si="13"/>
        <v>100</v>
      </c>
    </row>
    <row r="137" spans="1:6" ht="25.5" customHeight="1">
      <c r="A137" s="21" t="s">
        <v>146</v>
      </c>
      <c r="B137" s="19" t="s">
        <v>57</v>
      </c>
      <c r="C137" s="25" t="s">
        <v>144</v>
      </c>
      <c r="D137" s="44">
        <v>2000000</v>
      </c>
      <c r="E137" s="44">
        <v>2000000</v>
      </c>
      <c r="F137" s="24">
        <f t="shared" si="13"/>
        <v>100</v>
      </c>
    </row>
    <row r="138" spans="1:6" ht="42" customHeight="1">
      <c r="A138" s="20" t="s">
        <v>77</v>
      </c>
      <c r="B138" s="10" t="s">
        <v>69</v>
      </c>
      <c r="C138" s="12"/>
      <c r="D138" s="38">
        <f>D139</f>
        <v>72768</v>
      </c>
      <c r="E138" s="38">
        <f>E139</f>
        <v>72768</v>
      </c>
      <c r="F138" s="7">
        <f t="shared" si="13"/>
        <v>100</v>
      </c>
    </row>
    <row r="139" spans="1:6" ht="32.25" customHeight="1">
      <c r="A139" s="27" t="s">
        <v>12</v>
      </c>
      <c r="B139" s="10" t="s">
        <v>69</v>
      </c>
      <c r="C139" s="12" t="s">
        <v>8</v>
      </c>
      <c r="D139" s="38">
        <f>D140</f>
        <v>72768</v>
      </c>
      <c r="E139" s="38">
        <f>E140</f>
        <v>72768</v>
      </c>
      <c r="F139" s="7">
        <f t="shared" si="13"/>
        <v>100</v>
      </c>
    </row>
    <row r="140" spans="1:6" ht="30.75" customHeight="1">
      <c r="A140" s="28" t="s">
        <v>13</v>
      </c>
      <c r="B140" s="19" t="s">
        <v>69</v>
      </c>
      <c r="C140" s="25" t="s">
        <v>9</v>
      </c>
      <c r="D140" s="44">
        <v>72768</v>
      </c>
      <c r="E140" s="44">
        <v>72768</v>
      </c>
      <c r="F140" s="24">
        <f t="shared" si="13"/>
        <v>100</v>
      </c>
    </row>
    <row r="141" spans="1:6" ht="43.5" customHeight="1">
      <c r="A141" s="27" t="s">
        <v>41</v>
      </c>
      <c r="B141" s="10" t="s">
        <v>78</v>
      </c>
      <c r="C141" s="12"/>
      <c r="D141" s="38">
        <f>D142</f>
        <v>1407155.74</v>
      </c>
      <c r="E141" s="38">
        <f>E142</f>
        <v>1215161.53</v>
      </c>
      <c r="F141" s="7">
        <f t="shared" si="13"/>
        <v>86.35586633786535</v>
      </c>
    </row>
    <row r="142" spans="1:6" ht="29.25" customHeight="1">
      <c r="A142" s="27" t="s">
        <v>12</v>
      </c>
      <c r="B142" s="10" t="s">
        <v>78</v>
      </c>
      <c r="C142" s="12" t="s">
        <v>8</v>
      </c>
      <c r="D142" s="38">
        <f>D143</f>
        <v>1407155.74</v>
      </c>
      <c r="E142" s="38">
        <f>E143</f>
        <v>1215161.53</v>
      </c>
      <c r="F142" s="7">
        <f t="shared" si="13"/>
        <v>86.35586633786535</v>
      </c>
    </row>
    <row r="143" spans="1:6" ht="30.75" customHeight="1">
      <c r="A143" s="28" t="s">
        <v>13</v>
      </c>
      <c r="B143" s="19" t="s">
        <v>78</v>
      </c>
      <c r="C143" s="25" t="s">
        <v>9</v>
      </c>
      <c r="D143" s="44">
        <v>1407155.74</v>
      </c>
      <c r="E143" s="44">
        <v>1215161.53</v>
      </c>
      <c r="F143" s="24">
        <f t="shared" si="13"/>
        <v>86.35586633786535</v>
      </c>
    </row>
    <row r="144" spans="1:6" ht="50.25" customHeight="1">
      <c r="A144" s="33" t="s">
        <v>162</v>
      </c>
      <c r="B144" s="31" t="s">
        <v>84</v>
      </c>
      <c r="C144" s="32"/>
      <c r="D144" s="47">
        <f>D145+D148</f>
        <v>2573479</v>
      </c>
      <c r="E144" s="47">
        <f>E145+E148</f>
        <v>0</v>
      </c>
      <c r="F144" s="18">
        <f t="shared" si="13"/>
        <v>0</v>
      </c>
    </row>
    <row r="145" spans="1:6" ht="42" customHeight="1">
      <c r="A145" s="33" t="s">
        <v>83</v>
      </c>
      <c r="B145" s="31" t="s">
        <v>85</v>
      </c>
      <c r="C145" s="32"/>
      <c r="D145" s="47">
        <f>D146</f>
        <v>2299642.74</v>
      </c>
      <c r="E145" s="47">
        <f>E146</f>
        <v>0</v>
      </c>
      <c r="F145" s="18">
        <f t="shared" si="13"/>
        <v>0</v>
      </c>
    </row>
    <row r="146" spans="1:6" ht="24" customHeight="1">
      <c r="A146" s="33" t="s">
        <v>20</v>
      </c>
      <c r="B146" s="31" t="s">
        <v>85</v>
      </c>
      <c r="C146" s="32" t="s">
        <v>18</v>
      </c>
      <c r="D146" s="47">
        <f>D147</f>
        <v>2299642.74</v>
      </c>
      <c r="E146" s="47">
        <f>E147</f>
        <v>0</v>
      </c>
      <c r="F146" s="18">
        <f t="shared" si="13"/>
        <v>0</v>
      </c>
    </row>
    <row r="147" spans="1:6" ht="23.25" customHeight="1">
      <c r="A147" s="21" t="s">
        <v>79</v>
      </c>
      <c r="B147" s="9" t="s">
        <v>85</v>
      </c>
      <c r="C147" s="23" t="s">
        <v>80</v>
      </c>
      <c r="D147" s="44">
        <v>2299642.74</v>
      </c>
      <c r="E147" s="44">
        <v>0</v>
      </c>
      <c r="F147" s="24">
        <f t="shared" si="13"/>
        <v>0</v>
      </c>
    </row>
    <row r="148" spans="1:6" ht="37.5" customHeight="1">
      <c r="A148" s="33" t="s">
        <v>164</v>
      </c>
      <c r="B148" s="31" t="s">
        <v>163</v>
      </c>
      <c r="C148" s="32"/>
      <c r="D148" s="45">
        <f>D149</f>
        <v>273836.26</v>
      </c>
      <c r="E148" s="45">
        <f>E149</f>
        <v>0</v>
      </c>
      <c r="F148" s="35">
        <v>0</v>
      </c>
    </row>
    <row r="149" spans="1:6" ht="23.25" customHeight="1">
      <c r="A149" s="33" t="s">
        <v>20</v>
      </c>
      <c r="B149" s="31" t="s">
        <v>163</v>
      </c>
      <c r="C149" s="32" t="s">
        <v>18</v>
      </c>
      <c r="D149" s="45">
        <f>D150</f>
        <v>273836.26</v>
      </c>
      <c r="E149" s="45">
        <f>E150</f>
        <v>0</v>
      </c>
      <c r="F149" s="35">
        <v>0</v>
      </c>
    </row>
    <row r="150" spans="1:6" ht="23.25" customHeight="1">
      <c r="A150" s="21" t="s">
        <v>79</v>
      </c>
      <c r="B150" s="9" t="s">
        <v>163</v>
      </c>
      <c r="C150" s="23" t="s">
        <v>80</v>
      </c>
      <c r="D150" s="44">
        <v>273836.26</v>
      </c>
      <c r="E150" s="44">
        <v>0</v>
      </c>
      <c r="F150" s="24">
        <v>0</v>
      </c>
    </row>
    <row r="151" spans="1:6" ht="15">
      <c r="A151" s="34" t="s">
        <v>16</v>
      </c>
      <c r="B151" s="31" t="s">
        <v>59</v>
      </c>
      <c r="C151" s="31"/>
      <c r="D151" s="45">
        <f>D152+D155+D158+D161+D164</f>
        <v>8663373</v>
      </c>
      <c r="E151" s="45">
        <f>E152+E155+E158+E161+E164</f>
        <v>8663373</v>
      </c>
      <c r="F151" s="35">
        <f t="shared" si="13"/>
        <v>100</v>
      </c>
    </row>
    <row r="152" spans="1:6" ht="45">
      <c r="A152" s="26" t="s">
        <v>17</v>
      </c>
      <c r="B152" s="10" t="s">
        <v>60</v>
      </c>
      <c r="C152" s="10"/>
      <c r="D152" s="38">
        <f>D153</f>
        <v>367920</v>
      </c>
      <c r="E152" s="38">
        <f>E153</f>
        <v>367920</v>
      </c>
      <c r="F152" s="7">
        <f t="shared" si="13"/>
        <v>100</v>
      </c>
    </row>
    <row r="153" spans="1:6" ht="15">
      <c r="A153" s="26" t="s">
        <v>15</v>
      </c>
      <c r="B153" s="10" t="s">
        <v>60</v>
      </c>
      <c r="C153" s="10" t="s">
        <v>5</v>
      </c>
      <c r="D153" s="38">
        <f>D154</f>
        <v>367920</v>
      </c>
      <c r="E153" s="38">
        <f>E154</f>
        <v>367920</v>
      </c>
      <c r="F153" s="7">
        <f t="shared" si="13"/>
        <v>100</v>
      </c>
    </row>
    <row r="154" spans="1:6" ht="15">
      <c r="A154" s="36" t="s">
        <v>3</v>
      </c>
      <c r="B154" s="19" t="s">
        <v>60</v>
      </c>
      <c r="C154" s="19" t="s">
        <v>4</v>
      </c>
      <c r="D154" s="44">
        <v>367920</v>
      </c>
      <c r="E154" s="44">
        <v>367920</v>
      </c>
      <c r="F154" s="24">
        <f t="shared" si="13"/>
        <v>100</v>
      </c>
    </row>
    <row r="155" spans="1:6" ht="33.75">
      <c r="A155" s="29" t="s">
        <v>42</v>
      </c>
      <c r="B155" s="10" t="s">
        <v>61</v>
      </c>
      <c r="C155" s="10"/>
      <c r="D155" s="38">
        <f>D156</f>
        <v>431250</v>
      </c>
      <c r="E155" s="38">
        <f>E156</f>
        <v>431250</v>
      </c>
      <c r="F155" s="7">
        <f t="shared" si="13"/>
        <v>100</v>
      </c>
    </row>
    <row r="156" spans="1:6" ht="15">
      <c r="A156" s="26" t="s">
        <v>15</v>
      </c>
      <c r="B156" s="10" t="s">
        <v>61</v>
      </c>
      <c r="C156" s="10" t="s">
        <v>5</v>
      </c>
      <c r="D156" s="38">
        <f>D157</f>
        <v>431250</v>
      </c>
      <c r="E156" s="38">
        <f>E157</f>
        <v>431250</v>
      </c>
      <c r="F156" s="7">
        <f t="shared" si="13"/>
        <v>100</v>
      </c>
    </row>
    <row r="157" spans="1:6" ht="15">
      <c r="A157" s="36" t="s">
        <v>3</v>
      </c>
      <c r="B157" s="19" t="s">
        <v>61</v>
      </c>
      <c r="C157" s="19" t="s">
        <v>4</v>
      </c>
      <c r="D157" s="44">
        <v>431250</v>
      </c>
      <c r="E157" s="44">
        <v>431250</v>
      </c>
      <c r="F157" s="24">
        <f t="shared" si="13"/>
        <v>100</v>
      </c>
    </row>
    <row r="158" spans="1:6" ht="22.5">
      <c r="A158" s="26" t="s">
        <v>14</v>
      </c>
      <c r="B158" s="10" t="s">
        <v>62</v>
      </c>
      <c r="C158" s="10"/>
      <c r="D158" s="38">
        <f>D159</f>
        <v>37868</v>
      </c>
      <c r="E158" s="38">
        <f>E159</f>
        <v>37868</v>
      </c>
      <c r="F158" s="7">
        <f t="shared" si="13"/>
        <v>100</v>
      </c>
    </row>
    <row r="159" spans="1:6" ht="15">
      <c r="A159" s="26" t="s">
        <v>15</v>
      </c>
      <c r="B159" s="10" t="s">
        <v>62</v>
      </c>
      <c r="C159" s="10" t="s">
        <v>5</v>
      </c>
      <c r="D159" s="38">
        <f>D160</f>
        <v>37868</v>
      </c>
      <c r="E159" s="38">
        <f>E160</f>
        <v>37868</v>
      </c>
      <c r="F159" s="7">
        <f t="shared" si="13"/>
        <v>100</v>
      </c>
    </row>
    <row r="160" spans="1:6" ht="15">
      <c r="A160" s="36" t="s">
        <v>3</v>
      </c>
      <c r="B160" s="19" t="s">
        <v>62</v>
      </c>
      <c r="C160" s="19" t="s">
        <v>4</v>
      </c>
      <c r="D160" s="44">
        <v>37868</v>
      </c>
      <c r="E160" s="44">
        <v>37868</v>
      </c>
      <c r="F160" s="24">
        <f t="shared" si="13"/>
        <v>100</v>
      </c>
    </row>
    <row r="161" spans="1:6" ht="45">
      <c r="A161" s="26" t="s">
        <v>43</v>
      </c>
      <c r="B161" s="10" t="s">
        <v>63</v>
      </c>
      <c r="C161" s="10"/>
      <c r="D161" s="38">
        <f>D162</f>
        <v>3026335</v>
      </c>
      <c r="E161" s="38">
        <f>E162</f>
        <v>3026335</v>
      </c>
      <c r="F161" s="7">
        <f t="shared" si="13"/>
        <v>100</v>
      </c>
    </row>
    <row r="162" spans="1:6" ht="15">
      <c r="A162" s="26" t="s">
        <v>15</v>
      </c>
      <c r="B162" s="10" t="s">
        <v>63</v>
      </c>
      <c r="C162" s="10" t="s">
        <v>5</v>
      </c>
      <c r="D162" s="38">
        <f>D163</f>
        <v>3026335</v>
      </c>
      <c r="E162" s="38">
        <f>E163</f>
        <v>3026335</v>
      </c>
      <c r="F162" s="7">
        <f t="shared" si="13"/>
        <v>100</v>
      </c>
    </row>
    <row r="163" spans="1:6" ht="15">
      <c r="A163" s="36" t="s">
        <v>3</v>
      </c>
      <c r="B163" s="19" t="s">
        <v>63</v>
      </c>
      <c r="C163" s="19" t="s">
        <v>4</v>
      </c>
      <c r="D163" s="44">
        <v>3026335</v>
      </c>
      <c r="E163" s="44">
        <v>3026335</v>
      </c>
      <c r="F163" s="24">
        <f t="shared" si="13"/>
        <v>100</v>
      </c>
    </row>
    <row r="164" spans="1:6" ht="67.5">
      <c r="A164" s="20" t="s">
        <v>139</v>
      </c>
      <c r="B164" s="31" t="s">
        <v>138</v>
      </c>
      <c r="C164" s="31"/>
      <c r="D164" s="45">
        <f>D165</f>
        <v>4800000</v>
      </c>
      <c r="E164" s="45">
        <f>E165</f>
        <v>4800000</v>
      </c>
      <c r="F164" s="35">
        <f>E164/D164*100</f>
        <v>100</v>
      </c>
    </row>
    <row r="165" spans="1:6" ht="15">
      <c r="A165" s="20" t="s">
        <v>15</v>
      </c>
      <c r="B165" s="31" t="s">
        <v>138</v>
      </c>
      <c r="C165" s="31" t="s">
        <v>5</v>
      </c>
      <c r="D165" s="45">
        <f>D166</f>
        <v>4800000</v>
      </c>
      <c r="E165" s="45">
        <f>E166</f>
        <v>4800000</v>
      </c>
      <c r="F165" s="35">
        <f>E165/D165*100</f>
        <v>100</v>
      </c>
    </row>
    <row r="166" spans="1:6" ht="15">
      <c r="A166" s="21" t="s">
        <v>3</v>
      </c>
      <c r="B166" s="19" t="s">
        <v>138</v>
      </c>
      <c r="C166" s="19" t="s">
        <v>4</v>
      </c>
      <c r="D166" s="44">
        <v>4800000</v>
      </c>
      <c r="E166" s="44">
        <v>4800000</v>
      </c>
      <c r="F166" s="24">
        <f>E166/D166*100</f>
        <v>100</v>
      </c>
    </row>
    <row r="167" spans="1:6" ht="15">
      <c r="A167" s="11" t="s">
        <v>44</v>
      </c>
      <c r="B167" s="10"/>
      <c r="C167" s="10"/>
      <c r="D167" s="46">
        <f>D11+D42+D49+D56+D72+D94+D101+D105+D144+D151</f>
        <v>194587056.49999997</v>
      </c>
      <c r="E167" s="46">
        <f>E11+E42+E49+E56+E72+E94+E101+E105+E144+E151</f>
        <v>190531878.45999998</v>
      </c>
      <c r="F167" s="7">
        <f t="shared" si="13"/>
        <v>97.91600833429536</v>
      </c>
    </row>
  </sheetData>
  <sheetProtection/>
  <mergeCells count="2"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2024-05-23T07:37:58Z</cp:lastPrinted>
  <dcterms:created xsi:type="dcterms:W3CDTF">2007-11-12T12:25:58Z</dcterms:created>
  <dcterms:modified xsi:type="dcterms:W3CDTF">2024-05-23T07:38:00Z</dcterms:modified>
  <cp:category/>
  <cp:version/>
  <cp:contentType/>
  <cp:contentStatus/>
</cp:coreProperties>
</file>