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528" windowWidth="22692" windowHeight="9156"/>
  </bookViews>
  <sheets>
    <sheet name="Документ" sheetId="2" r:id="rId1"/>
  </sheets>
  <calcPr calcId="145621"/>
</workbook>
</file>

<file path=xl/calcChain.xml><?xml version="1.0" encoding="utf-8"?>
<calcChain xmlns="http://schemas.openxmlformats.org/spreadsheetml/2006/main">
  <c r="Q14" i="2" l="1"/>
  <c r="R14" i="2"/>
  <c r="R77" i="2" s="1"/>
  <c r="Q15" i="2"/>
  <c r="R15" i="2"/>
  <c r="Q16" i="2"/>
  <c r="R16" i="2"/>
  <c r="R64" i="2"/>
  <c r="R65" i="2"/>
  <c r="O74" i="2"/>
  <c r="P74" i="2"/>
  <c r="Q74" i="2"/>
  <c r="R74" i="2"/>
  <c r="N74" i="2"/>
  <c r="Q69" i="2"/>
  <c r="Q65" i="2" s="1"/>
  <c r="Q64" i="2" s="1"/>
  <c r="R69" i="2"/>
  <c r="P69" i="2"/>
  <c r="P65" i="2" s="1"/>
  <c r="P64" i="2" s="1"/>
  <c r="Q66" i="2"/>
  <c r="R66" i="2"/>
  <c r="P66" i="2"/>
  <c r="Q60" i="2"/>
  <c r="R60" i="2"/>
  <c r="P60" i="2"/>
  <c r="Q61" i="2"/>
  <c r="R61" i="2"/>
  <c r="P61" i="2"/>
  <c r="Q56" i="2"/>
  <c r="R56" i="2"/>
  <c r="P56" i="2"/>
  <c r="Q57" i="2"/>
  <c r="R57" i="2"/>
  <c r="P57" i="2"/>
  <c r="Q50" i="2"/>
  <c r="R50" i="2"/>
  <c r="P50" i="2"/>
  <c r="P14" i="2" s="1"/>
  <c r="Q51" i="2"/>
  <c r="R51" i="2"/>
  <c r="P51" i="2"/>
  <c r="Q41" i="2"/>
  <c r="R41" i="2"/>
  <c r="P41" i="2"/>
  <c r="Q45" i="2"/>
  <c r="R45" i="2"/>
  <c r="P45" i="2"/>
  <c r="Q42" i="2"/>
  <c r="R42" i="2"/>
  <c r="P42" i="2"/>
  <c r="Q35" i="2"/>
  <c r="R35" i="2"/>
  <c r="Q36" i="2"/>
  <c r="R36" i="2"/>
  <c r="P35" i="2"/>
  <c r="P36" i="2"/>
  <c r="Q25" i="2"/>
  <c r="R25" i="2"/>
  <c r="Q26" i="2"/>
  <c r="R26" i="2"/>
  <c r="P25" i="2"/>
  <c r="P26" i="2"/>
  <c r="P15" i="2"/>
  <c r="P16" i="2"/>
  <c r="Q77" i="2" l="1"/>
  <c r="P77" i="2"/>
</calcChain>
</file>

<file path=xl/sharedStrings.xml><?xml version="1.0" encoding="utf-8"?>
<sst xmlns="http://schemas.openxmlformats.org/spreadsheetml/2006/main" count="247" uniqueCount="153">
  <si>
    <t>Коды</t>
  </si>
  <si>
    <t>Форма по ОКУД</t>
  </si>
  <si>
    <t>Дата</t>
  </si>
  <si>
    <t>14.11.2022</t>
  </si>
  <si>
    <t>Дата формирования</t>
  </si>
  <si>
    <t>Финансовый орган</t>
  </si>
  <si>
    <t>Финансовый отдел администрации муниципального района "Тарусский район"</t>
  </si>
  <si>
    <t>Глава по БК</t>
  </si>
  <si>
    <t>Наименование бюджета (публично-правового образования)</t>
  </si>
  <si>
    <t>ГП "Город Таруса"</t>
  </si>
  <si>
    <t>по ОКТМО</t>
  </si>
  <si>
    <t>Единица измерения:</t>
  </si>
  <si>
    <t xml:space="preserve">тыс руб </t>
  </si>
  <si>
    <t>по ОКЕИ</t>
  </si>
  <si>
    <t>385</t>
  </si>
  <si>
    <t>Номер
реестровой записи</t>
  </si>
  <si>
    <t>Наименование группы источников доходов бюджетов /
Наимнование источника дохода бюджета</t>
  </si>
  <si>
    <t>Классификация доходов бюджетов</t>
  </si>
  <si>
    <t>Наименование главного администратора доходов федерального бюджета</t>
  </si>
  <si>
    <t>Код строки</t>
  </si>
  <si>
    <t>Прогноз доходов бюджета на 2022 г. (текущий финансовый год)</t>
  </si>
  <si>
    <t>Кассовые поступления в текущем финансовом году (на 14 ноября 2022 г.)</t>
  </si>
  <si>
    <t xml:space="preserve">
Прогноз доходов бюджета
</t>
  </si>
  <si>
    <t>код</t>
  </si>
  <si>
    <t>наименование</t>
  </si>
  <si>
    <t>на 2023. (очередной финансовый год)</t>
  </si>
  <si>
    <t>на 2024г. (первый год планового периода)</t>
  </si>
  <si>
    <t>на 2025 г. (второй год планового периода)</t>
  </si>
  <si>
    <t>000 1 00 00000 00 0000 000</t>
  </si>
  <si>
    <t>НАЛОГОВЫЕ И НЕНАЛОГОВЫЕ ДОХОДЫ</t>
  </si>
  <si>
    <t>МЕЖРАЙОННАЯ ИФНС РОССИИ № 7 ПО КАЛУЖСКОЙ ОБЛАСТИ</t>
  </si>
  <si>
    <t xml:space="preserve"> </t>
  </si>
  <si>
    <t>000 1 01 00000 00 0000 000</t>
  </si>
  <si>
    <t>НАЛОГИ НА ПРИБЫЛЬ, ДОХОДЫ</t>
  </si>
  <si>
    <t>000 1 01 02000 00 0000 000</t>
  </si>
  <si>
    <t>00010102000000000000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</si>
  <si>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</si>
  <si>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РФ</t>
  </si>
  <si>
    <t>101010012046296381010220001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</si>
  <si>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</si>
  <si>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182 1 01 02020 01 0000 110</t>
  </si>
  <si>
    <t>Налог на доходы физических лиц с доходов, полученных от осуществления деятельнеости физическими лицами, зарегистрированными в качестве индивидуальных поредпринимателей,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</si>
  <si>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101010012043296381010220001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</si>
  <si>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</si>
  <si>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</si>
  <si>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лицами, в соответствии со статьей 228 Налового кодкса Российской Федерации</t>
  </si>
  <si>
    <t>101010012041296381010220001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</si>
  <si>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</si>
  <si>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</si>
  <si>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</si>
  <si>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101010013001296381010220001</t>
  </si>
  <si>
    <t>000 1 03 00000 00 0000 000</t>
  </si>
  <si>
    <t>НАЛОГИ НА ТОВАРЫ (РАБОТЫ, УСЛУГИ), РЕАЛИЗУЕМЫЕ НА ТЕРРИТОРИИ РОССИЙСКОЙ ФЕДЕРАЦИИ</t>
  </si>
  <si>
    <t>Управление Федерального казначейства по Калужской области</t>
  </si>
  <si>
    <t>000 1 03 02000 00 0000 000</t>
  </si>
  <si>
    <t>00010302000000000000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</si>
  <si>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</si>
  <si>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</si>
  <si>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103010021006296381010220001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</si>
  <si>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</si>
  <si>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</si>
  <si>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103010021005296381010220001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</si>
  <si>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</si>
  <si>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</si>
  <si>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103010021004296381010220001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</si>
  <si>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</si>
  <si>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</si>
  <si>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103010022002296381010220001</t>
  </si>
  <si>
    <t>000 1 05 00000 00 0000 000</t>
  </si>
  <si>
    <t>НАЛОГИ НА СОВОКУПНЫЙ ДОХОД</t>
  </si>
  <si>
    <t>000 1 05 01000 00 0000 000</t>
  </si>
  <si>
    <t>00010501000000000000</t>
  </si>
  <si>
    <t>182 1 05 01011 01 0000 110</t>
  </si>
  <si>
    <t>Налог, взимаемый с налогоплательщиков, выбравших в качестве объекта налогообложения доходы</t>
  </si>
  <si>
    <t>105010012037296381010220001</t>
  </si>
  <si>
    <t>Налог, взимаемый с налогоплательщиков, выбравших в качестве объекта налогообложения  доходы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</si>
  <si>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</si>
  <si>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</si>
  <si>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105010012034296381010220001</t>
  </si>
  <si>
    <t>000 1 06 00000 00 0000 000</t>
  </si>
  <si>
    <t>НАЛОГИ НА ИМУЩЕСТВО</t>
  </si>
  <si>
    <t>000 1 06 01000 00 0000 000</t>
  </si>
  <si>
    <t>00010601000000000000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</si>
  <si>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</si>
  <si>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</si>
  <si>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106130012030296381010220001</t>
  </si>
  <si>
    <t>000 1 06 06000 00 0000 000</t>
  </si>
  <si>
    <t>00010606000000000000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</si>
  <si>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</si>
  <si>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</si>
  <si>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106130012028296381010220001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</si>
  <si>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</si>
  <si>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</si>
  <si>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</si>
  <si>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106130012025296381010220001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</si>
  <si>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</si>
  <si>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</si>
  <si>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</si>
  <si>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Администрация (исполнительно-распорядительный орган) городского поселения "Город Таруса"</t>
  </si>
  <si>
    <t>000 1 11 05000 00 0000 000</t>
  </si>
  <si>
    <t>00011105000000000000</t>
  </si>
  <si>
    <t>001 1 11 05013 13 0000 120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</si>
  <si>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земелДоходы</t>
  </si>
  <si>
    <t>111130014006296381010220001</t>
  </si>
  <si>
    <t>001 1 11 05035 13 0000 120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</si>
  <si>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</si>
  <si>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111130014005296381010220001</t>
  </si>
  <si>
    <t>000 1 14 00000 00 0000 000</t>
  </si>
  <si>
    <t>ДОХОДЫ ОТ ПРОДАЖИ МАТЕРИАЛЬНЫХ И НЕМАТЕРИАЛЬНЫХ АКТИВОВ</t>
  </si>
  <si>
    <t>000 1 14 06000 00 0000 000</t>
  </si>
  <si>
    <t>00011406000000000000</t>
  </si>
  <si>
    <t>001 1 14 06013 13 0000 430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</si>
  <si>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</si>
  <si>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114130014004296381010220001</t>
  </si>
  <si>
    <t>000 1 16 00000 00 0000 000</t>
  </si>
  <si>
    <t>ШТРАФЫ, САНКЦИИ, ВОЗМЕЩЕНИЕ УЩЕРБА</t>
  </si>
  <si>
    <t>000 1 16 10000 00 0000 000</t>
  </si>
  <si>
    <t>00011610000000000000</t>
  </si>
  <si>
    <t>001 1 16 10061 13 0000 140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</si>
  <si>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фонда);</t>
  </si>
  <si>
    <t>116130015002296381010220001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</si>
  <si>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</si>
  <si>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</si>
  <si>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</si>
  <si>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</si>
  <si>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000 2 02 15000 00 0000 000</t>
  </si>
  <si>
    <t>00020215000000000000</t>
  </si>
  <si>
    <t>001 2 02 15001 13 0000 150</t>
  </si>
  <si>
    <t>00120215001130000150</t>
  </si>
  <si>
    <t>202130973013296381010220001</t>
  </si>
  <si>
    <t>Дотации бюджетам поселений на выравнивание бюджетной обеспеченности за счет средств областного бюджета</t>
  </si>
  <si>
    <t>000 2 02 25000 00 0000 000</t>
  </si>
  <si>
    <t>00020225000000000000</t>
  </si>
  <si>
    <t>001 2 02 25497 13 0000 150</t>
  </si>
  <si>
    <t>Субсидии бюджетам городских поселений на реализацию мероприятий по обеспечению жильем молодых семей</t>
  </si>
  <si>
    <t>202130973003296381010220001</t>
  </si>
  <si>
    <t>001 2 02 25555 13 0000 150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</si>
  <si>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</si>
  <si>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202130973002296381010220001</t>
  </si>
  <si>
    <t>000 2 02 29000 00 0000 000</t>
  </si>
  <si>
    <t>00020229000000000000</t>
  </si>
  <si>
    <t>001 2 02 29999 13 0000 150</t>
  </si>
  <si>
    <t>00120229999130000150</t>
  </si>
  <si>
    <t>202130979001296381010220001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</si>
  <si>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</si>
  <si>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Итого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</si>
  <si>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</si>
  <si>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</si>
  <si>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</si>
  <si>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</si>
  <si>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</si>
  <si>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 xml:space="preserve">"______"    ____________________________    20____   </t>
  </si>
  <si>
    <t>Реестр источников доходов бюджета
(к проекту закона о бюджете на 2023 год и на плановый период 2024 и 2025 годов)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</si>
</sst>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5">
    <xf numFmtId="0" fontId="0" fillId="0" borderId="0"/>
    <xf numFmtId="0" fontId="1" fillId="0" borderId="3">
      <alignment horizontal="center" vertical="center" wrapText="1"/>
    </xf>
    <xf numFmtId="0" fontId="2" fillId="0" borderId="3"/>
    <xf numFmtId="0" fontId="3" fillId="0" borderId="3">
      <alignment horizontal="center"/>
    </xf>
    <xf numFmtId="0" fontId="3" fillId="0" borderId="4">
      <alignment horizontal="center" vertical="center" wrapText="1"/>
    </xf>
    <xf numFmtId="0" fontId="3" fillId="0" borderId="3">
      <alignment horizontal="right"/>
    </xf>
    <xf numFmtId="0" fontId="3" fillId="0" borderId="5">
      <alignment horizontal="center"/>
    </xf>
    <xf numFmtId="0" fontId="3" fillId="0" borderId="3">
      <alignment horizontal="right" wrapText="1"/>
    </xf>
    <xf numFmtId="14" fontId="3" fillId="0" borderId="6">
      <alignment horizontal="center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7">
      <alignment horizontal="left" vertical="center" wrapText="1"/>
    </xf>
    <xf numFmtId="0" fontId="3" fillId="0" borderId="6">
      <alignment horizontal="center" wrapText="1"/>
    </xf>
    <xf numFmtId="0" fontId="3" fillId="0" borderId="8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9">
      <alignment horizontal="center"/>
    </xf>
    <xf numFmtId="0" fontId="3" fillId="0" borderId="9">
      <alignment vertical="center" wrapText="1"/>
    </xf>
    <xf numFmtId="49" fontId="3" fillId="0" borderId="9"/>
    <xf numFmtId="0" fontId="3" fillId="0" borderId="9">
      <alignment horizontal="right" wrapText="1"/>
    </xf>
    <xf numFmtId="49" fontId="3" fillId="0" borderId="10">
      <alignment horizontal="center"/>
    </xf>
    <xf numFmtId="0" fontId="3" fillId="0" borderId="3"/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4" fillId="0" borderId="3">
      <alignment horizontal="center" vertical="center"/>
    </xf>
    <xf numFmtId="0" fontId="4" fillId="0" borderId="11">
      <alignment horizontal="center" vertical="center" wrapText="1"/>
    </xf>
    <xf numFmtId="0" fontId="3" fillId="0" borderId="11">
      <alignment horizontal="center" vertical="center" wrapText="1"/>
    </xf>
    <xf numFmtId="1" fontId="3" fillId="0" borderId="12">
      <alignment horizontal="center" vertical="center" shrinkToFit="1"/>
    </xf>
    <xf numFmtId="49" fontId="3" fillId="0" borderId="12">
      <alignment horizontal="left" vertical="center" wrapText="1"/>
    </xf>
    <xf numFmtId="1" fontId="4" fillId="0" borderId="12">
      <alignment horizontal="center" vertical="center" shrinkToFit="1"/>
    </xf>
    <xf numFmtId="49" fontId="4" fillId="0" borderId="12">
      <alignment vertical="center" wrapText="1"/>
    </xf>
    <xf numFmtId="4" fontId="4" fillId="0" borderId="12">
      <alignment horizontal="right" vertical="center" shrinkToFit="1"/>
    </xf>
    <xf numFmtId="0" fontId="5" fillId="0" borderId="3"/>
    <xf numFmtId="1" fontId="3" fillId="0" borderId="4">
      <alignment horizontal="center" vertical="center" shrinkToFit="1"/>
    </xf>
    <xf numFmtId="49" fontId="3" fillId="0" borderId="4">
      <alignment horizontal="left" vertical="center" wrapText="1"/>
    </xf>
    <xf numFmtId="49" fontId="3" fillId="0" borderId="4">
      <alignment vertical="center" wrapText="1"/>
    </xf>
    <xf numFmtId="4" fontId="3" fillId="0" borderId="4">
      <alignment horizontal="right" vertical="center" shrinkToFit="1"/>
    </xf>
    <xf numFmtId="0" fontId="3" fillId="0" borderId="9">
      <alignment horizontal="right"/>
    </xf>
    <xf numFmtId="0" fontId="4" fillId="0" borderId="9">
      <alignment horizontal="right"/>
    </xf>
    <xf numFmtId="0" fontId="4" fillId="0" borderId="11">
      <alignment horizontal="right" vertical="center"/>
    </xf>
    <xf numFmtId="4" fontId="4" fillId="0" borderId="11">
      <alignment horizontal="right" vertical="center" shrinkToFit="1"/>
    </xf>
    <xf numFmtId="0" fontId="3" fillId="0" borderId="3">
      <alignment horizontal="left"/>
    </xf>
    <xf numFmtId="49" fontId="3" fillId="0" borderId="7">
      <alignment horizontal="center" vertical="center" wrapText="1"/>
    </xf>
    <xf numFmtId="164" fontId="3" fillId="0" borderId="7">
      <alignment horizontal="center" vertical="center" wrapText="1"/>
    </xf>
    <xf numFmtId="49" fontId="3" fillId="0" borderId="3"/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9">
      <alignment horizontal="center" vertical="center" wrapText="1"/>
    </xf>
    <xf numFmtId="49" fontId="3" fillId="0" borderId="9">
      <alignment horizontal="center" vertical="center" wrapText="1"/>
    </xf>
    <xf numFmtId="49" fontId="3" fillId="0" borderId="3">
      <alignment horizontal="center"/>
    </xf>
    <xf numFmtId="164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7">
      <alignment horizontal="center" vertical="center"/>
    </xf>
    <xf numFmtId="49" fontId="3" fillId="0" borderId="12">
      <alignment vertical="center" wrapText="1"/>
    </xf>
    <xf numFmtId="4" fontId="3" fillId="0" borderId="12">
      <alignment horizontal="right" vertical="center" shrinkToFit="1"/>
    </xf>
    <xf numFmtId="0" fontId="3" fillId="0" borderId="6">
      <alignment horizontal="center"/>
    </xf>
  </cellStyleXfs>
  <cellXfs count="84">
    <xf numFmtId="0" fontId="0" fillId="0" borderId="0" xfId="0"/>
    <xf numFmtId="0" fontId="0" fillId="0" borderId="0" xfId="0" applyProtection="1">
      <protection locked="0"/>
    </xf>
    <xf numFmtId="0" fontId="2" fillId="0" borderId="3" xfId="2" applyNumberFormat="1" applyProtection="1"/>
    <xf numFmtId="0" fontId="3" fillId="0" borderId="3" xfId="3" applyNumberFormat="1" applyProtection="1">
      <alignment horizontal="center"/>
    </xf>
    <xf numFmtId="0" fontId="3" fillId="0" borderId="4" xfId="4" applyNumberFormat="1" applyProtection="1">
      <alignment horizontal="center" vertical="center" wrapText="1"/>
    </xf>
    <xf numFmtId="0" fontId="3" fillId="0" borderId="3" xfId="5" applyNumberFormat="1" applyProtection="1">
      <alignment horizontal="right"/>
    </xf>
    <xf numFmtId="0" fontId="3" fillId="0" borderId="5" xfId="6" applyNumberFormat="1" applyProtection="1">
      <alignment horizontal="center"/>
    </xf>
    <xf numFmtId="0" fontId="3" fillId="0" borderId="3" xfId="7" applyNumberFormat="1" applyProtection="1">
      <alignment horizontal="right" wrapText="1"/>
    </xf>
    <xf numFmtId="14" fontId="3" fillId="0" borderId="6" xfId="8" applyNumberFormat="1" applyProtection="1">
      <alignment horizontal="center"/>
    </xf>
    <xf numFmtId="0" fontId="3" fillId="0" borderId="3" xfId="9" applyNumberFormat="1" applyProtection="1">
      <alignment horizontal="center" vertical="center" wrapText="1"/>
    </xf>
    <xf numFmtId="0" fontId="3" fillId="0" borderId="6" xfId="12" applyNumberFormat="1" applyProtection="1">
      <alignment horizontal="center" wrapText="1"/>
    </xf>
    <xf numFmtId="0" fontId="3" fillId="2" borderId="3" xfId="15" applyNumberFormat="1" applyProtection="1">
      <alignment wrapText="1"/>
    </xf>
    <xf numFmtId="49" fontId="3" fillId="2" borderId="3" xfId="16" applyNumberFormat="1" applyProtection="1">
      <alignment horizontal="left" wrapText="1"/>
    </xf>
    <xf numFmtId="0" fontId="3" fillId="0" borderId="9" xfId="18" applyNumberFormat="1" applyProtection="1">
      <alignment vertical="center" wrapText="1"/>
    </xf>
    <xf numFmtId="49" fontId="3" fillId="0" borderId="9" xfId="19" applyNumberFormat="1" applyProtection="1"/>
    <xf numFmtId="0" fontId="3" fillId="0" borderId="9" xfId="20" applyNumberFormat="1" applyProtection="1">
      <alignment horizontal="right" wrapText="1"/>
    </xf>
    <xf numFmtId="49" fontId="3" fillId="0" borderId="10" xfId="21" applyNumberFormat="1" applyProtection="1">
      <alignment horizontal="center"/>
    </xf>
    <xf numFmtId="0" fontId="3" fillId="0" borderId="3" xfId="22" applyNumberFormat="1" applyProtection="1"/>
    <xf numFmtId="0" fontId="3" fillId="0" borderId="3" xfId="23" applyNumberFormat="1" applyProtection="1">
      <alignment vertical="center"/>
    </xf>
    <xf numFmtId="49" fontId="4" fillId="0" borderId="3" xfId="24" applyNumberFormat="1" applyProtection="1">
      <alignment vertical="center"/>
    </xf>
    <xf numFmtId="49" fontId="4" fillId="0" borderId="3" xfId="25" applyNumberFormat="1" applyProtection="1">
      <alignment horizontal="center" vertical="center"/>
    </xf>
    <xf numFmtId="0" fontId="4" fillId="0" borderId="3" xfId="26" applyNumberFormat="1" applyProtection="1">
      <alignment horizontal="center" vertical="center"/>
    </xf>
    <xf numFmtId="0" fontId="4" fillId="0" borderId="11" xfId="27" applyNumberFormat="1" applyProtection="1">
      <alignment horizontal="center" vertical="center" wrapText="1"/>
    </xf>
    <xf numFmtId="0" fontId="3" fillId="0" borderId="11" xfId="28" applyNumberFormat="1" applyProtection="1">
      <alignment horizontal="center" vertical="center" wrapText="1"/>
    </xf>
    <xf numFmtId="1" fontId="3" fillId="0" borderId="12" xfId="29" applyNumberFormat="1" applyProtection="1">
      <alignment horizontal="center" vertical="center" shrinkToFit="1"/>
    </xf>
    <xf numFmtId="49" fontId="4" fillId="0" borderId="12" xfId="32" applyNumberFormat="1" applyProtection="1">
      <alignment vertical="center" wrapText="1"/>
    </xf>
    <xf numFmtId="4" fontId="4" fillId="0" borderId="12" xfId="33" applyNumberFormat="1" applyProtection="1">
      <alignment horizontal="right" vertical="center" shrinkToFit="1"/>
    </xf>
    <xf numFmtId="0" fontId="5" fillId="0" borderId="3" xfId="34" applyNumberFormat="1" applyProtection="1"/>
    <xf numFmtId="1" fontId="3" fillId="0" borderId="4" xfId="35" applyNumberFormat="1" applyProtection="1">
      <alignment horizontal="center" vertical="center" shrinkToFit="1"/>
    </xf>
    <xf numFmtId="0" fontId="3" fillId="0" borderId="9" xfId="39" applyNumberFormat="1" applyProtection="1">
      <alignment horizontal="right"/>
    </xf>
    <xf numFmtId="0" fontId="4" fillId="0" borderId="9" xfId="40" applyNumberFormat="1" applyProtection="1">
      <alignment horizontal="right"/>
    </xf>
    <xf numFmtId="0" fontId="4" fillId="0" borderId="11" xfId="41" applyNumberFormat="1" applyProtection="1">
      <alignment horizontal="right" vertical="center"/>
    </xf>
    <xf numFmtId="4" fontId="4" fillId="0" borderId="11" xfId="42" applyNumberFormat="1" applyProtection="1">
      <alignment horizontal="right" vertical="center" shrinkToFit="1"/>
    </xf>
    <xf numFmtId="0" fontId="3" fillId="0" borderId="3" xfId="43" applyNumberFormat="1" applyProtection="1">
      <alignment horizontal="left"/>
    </xf>
    <xf numFmtId="49" fontId="3" fillId="0" borderId="7" xfId="44" applyNumberFormat="1" applyProtection="1">
      <alignment horizontal="center" vertical="center" wrapText="1"/>
    </xf>
    <xf numFmtId="49" fontId="3" fillId="0" borderId="3" xfId="46" applyNumberFormat="1" applyProtection="1"/>
    <xf numFmtId="0" fontId="3" fillId="0" borderId="3" xfId="47" applyNumberFormat="1" applyProtection="1">
      <alignment horizontal="left" vertical="top"/>
    </xf>
    <xf numFmtId="49" fontId="3" fillId="0" borderId="9" xfId="50" applyNumberFormat="1" applyProtection="1">
      <alignment horizontal="center" vertical="center" wrapText="1"/>
    </xf>
    <xf numFmtId="49" fontId="3" fillId="0" borderId="3" xfId="51" applyNumberFormat="1" applyProtection="1">
      <alignment horizontal="center"/>
    </xf>
    <xf numFmtId="164" fontId="3" fillId="0" borderId="3" xfId="52" applyNumberFormat="1" applyProtection="1">
      <alignment horizontal="center" vertical="center" wrapText="1"/>
    </xf>
    <xf numFmtId="0" fontId="4" fillId="0" borderId="11" xfId="27" applyNumberFormat="1" applyProtection="1">
      <alignment horizontal="center" vertical="center" wrapText="1"/>
    </xf>
    <xf numFmtId="0" fontId="4" fillId="0" borderId="11" xfId="27">
      <alignment horizontal="center" vertical="center" wrapText="1"/>
    </xf>
    <xf numFmtId="0" fontId="1" fillId="0" borderId="3" xfId="1" applyNumberFormat="1" applyProtection="1">
      <alignment horizontal="center" vertical="center" wrapText="1"/>
    </xf>
    <xf numFmtId="0" fontId="1" fillId="0" borderId="3" xfId="1">
      <alignment horizontal="center" vertical="center" wrapText="1"/>
    </xf>
    <xf numFmtId="0" fontId="3" fillId="0" borderId="3" xfId="3" applyNumberFormat="1" applyProtection="1">
      <alignment horizontal="center"/>
    </xf>
    <xf numFmtId="0" fontId="3" fillId="0" borderId="3" xfId="3">
      <alignment horizontal="center"/>
    </xf>
    <xf numFmtId="49" fontId="3" fillId="0" borderId="3" xfId="10" applyNumberFormat="1" applyProtection="1">
      <alignment horizontal="left" wrapText="1"/>
    </xf>
    <xf numFmtId="49" fontId="3" fillId="0" borderId="3" xfId="10">
      <alignment horizontal="left" wrapText="1"/>
    </xf>
    <xf numFmtId="0" fontId="3" fillId="0" borderId="7" xfId="11" applyNumberFormat="1" applyProtection="1">
      <alignment horizontal="left" vertical="center" wrapText="1"/>
    </xf>
    <xf numFmtId="0" fontId="3" fillId="0" borderId="7" xfId="11">
      <alignment horizontal="left" vertical="center" wrapText="1"/>
    </xf>
    <xf numFmtId="0" fontId="3" fillId="0" borderId="8" xfId="13" applyNumberFormat="1" applyProtection="1">
      <alignment horizontal="left" vertical="center" wrapText="1"/>
    </xf>
    <xf numFmtId="0" fontId="3" fillId="0" borderId="8" xfId="13">
      <alignment horizontal="left" vertical="center" wrapText="1"/>
    </xf>
    <xf numFmtId="49" fontId="3" fillId="2" borderId="3" xfId="14" applyNumberFormat="1" applyProtection="1">
      <alignment horizontal="left"/>
    </xf>
    <xf numFmtId="49" fontId="3" fillId="2" borderId="3" xfId="14">
      <alignment horizontal="left"/>
    </xf>
    <xf numFmtId="0" fontId="3" fillId="2" borderId="9" xfId="17" applyNumberFormat="1" applyProtection="1">
      <alignment horizontal="center"/>
    </xf>
    <xf numFmtId="0" fontId="3" fillId="2" borderId="9" xfId="17">
      <alignment horizontal="center"/>
    </xf>
    <xf numFmtId="0" fontId="4" fillId="0" borderId="1" xfId="27" applyNumberFormat="1" applyBorder="1" applyProtection="1">
      <alignment horizontal="center" vertical="center" wrapText="1"/>
    </xf>
    <xf numFmtId="0" fontId="4" fillId="0" borderId="2" xfId="27" applyNumberFormat="1" applyBorder="1" applyProtection="1">
      <alignment horizontal="center" vertical="center" wrapText="1"/>
    </xf>
    <xf numFmtId="4" fontId="3" fillId="0" borderId="4" xfId="38" applyNumberFormat="1" applyProtection="1">
      <alignment horizontal="right" vertical="center" shrinkToFit="1"/>
    </xf>
    <xf numFmtId="4" fontId="3" fillId="0" borderId="4" xfId="38">
      <alignment horizontal="right" vertical="center" shrinkToFit="1"/>
    </xf>
    <xf numFmtId="49" fontId="3" fillId="0" borderId="4" xfId="37" applyNumberFormat="1" applyProtection="1">
      <alignment vertical="center" wrapText="1"/>
    </xf>
    <xf numFmtId="49" fontId="3" fillId="0" borderId="4" xfId="37">
      <alignment vertical="center" wrapText="1"/>
    </xf>
    <xf numFmtId="1" fontId="3" fillId="0" borderId="4" xfId="35" applyNumberFormat="1" applyProtection="1">
      <alignment horizontal="center" vertical="center" shrinkToFit="1"/>
    </xf>
    <xf numFmtId="1" fontId="3" fillId="0" borderId="4" xfId="35">
      <alignment horizontal="center" vertical="center" shrinkToFit="1"/>
    </xf>
    <xf numFmtId="0" fontId="3" fillId="0" borderId="11" xfId="28" applyNumberFormat="1" applyProtection="1">
      <alignment horizontal="center" vertical="center" wrapText="1"/>
    </xf>
    <xf numFmtId="0" fontId="3" fillId="0" borderId="11" xfId="28">
      <alignment horizontal="center" vertical="center" wrapText="1"/>
    </xf>
    <xf numFmtId="49" fontId="3" fillId="0" borderId="12" xfId="30" applyNumberFormat="1" applyProtection="1">
      <alignment horizontal="left" vertical="center" wrapText="1"/>
    </xf>
    <xf numFmtId="49" fontId="3" fillId="0" borderId="12" xfId="30">
      <alignment horizontal="left" vertical="center" wrapText="1"/>
    </xf>
    <xf numFmtId="1" fontId="4" fillId="0" borderId="12" xfId="31" applyNumberFormat="1" applyProtection="1">
      <alignment horizontal="center" vertical="center" shrinkToFit="1"/>
    </xf>
    <xf numFmtId="1" fontId="4" fillId="0" borderId="12" xfId="31">
      <alignment horizontal="center" vertical="center" shrinkToFit="1"/>
    </xf>
    <xf numFmtId="49" fontId="3" fillId="0" borderId="4" xfId="36" applyNumberFormat="1" applyProtection="1">
      <alignment horizontal="left" vertical="center" wrapText="1"/>
    </xf>
    <xf numFmtId="49" fontId="3" fillId="0" borderId="4" xfId="36">
      <alignment horizontal="left" vertical="center" wrapText="1"/>
    </xf>
    <xf numFmtId="49" fontId="3" fillId="0" borderId="3" xfId="53" applyNumberFormat="1" applyProtection="1">
      <alignment horizontal="center" vertical="center" wrapText="1"/>
    </xf>
    <xf numFmtId="49" fontId="3" fillId="0" borderId="3" xfId="53">
      <alignment horizontal="center" vertical="center" wrapText="1"/>
    </xf>
    <xf numFmtId="49" fontId="3" fillId="0" borderId="7" xfId="44" applyNumberFormat="1" applyProtection="1">
      <alignment horizontal="center" vertical="center" wrapText="1"/>
    </xf>
    <xf numFmtId="49" fontId="3" fillId="0" borderId="7" xfId="44">
      <alignment horizontal="center" vertical="center" wrapText="1"/>
    </xf>
    <xf numFmtId="49" fontId="3" fillId="0" borderId="3" xfId="48" applyNumberFormat="1" applyProtection="1">
      <alignment horizontal="center" vertical="center"/>
    </xf>
    <xf numFmtId="49" fontId="3" fillId="0" borderId="3" xfId="48">
      <alignment horizontal="center" vertical="center"/>
    </xf>
    <xf numFmtId="164" fontId="3" fillId="0" borderId="7" xfId="45" applyNumberFormat="1" applyProtection="1">
      <alignment horizontal="center" vertical="center" wrapText="1"/>
    </xf>
    <xf numFmtId="164" fontId="3" fillId="0" borderId="7" xfId="45">
      <alignment horizontal="center" vertical="center" wrapText="1"/>
    </xf>
    <xf numFmtId="0" fontId="3" fillId="0" borderId="9" xfId="49" applyNumberFormat="1" applyProtection="1">
      <alignment horizontal="center" vertical="center" wrapText="1"/>
    </xf>
    <xf numFmtId="0" fontId="3" fillId="0" borderId="9" xfId="49">
      <alignment horizontal="center" vertical="center" wrapText="1"/>
    </xf>
    <xf numFmtId="49" fontId="3" fillId="0" borderId="9" xfId="50" applyNumberFormat="1" applyProtection="1">
      <alignment horizontal="center" vertical="center" wrapText="1"/>
    </xf>
    <xf numFmtId="49" fontId="3" fillId="0" borderId="9" xfId="50">
      <alignment horizontal="center" vertical="center" wrapText="1"/>
    </xf>
  </cellXfs>
  <cellStyles count="65">
    <cellStyle name="br" xfId="56"/>
    <cellStyle name="col" xfId="55"/>
    <cellStyle name="st59" xfId="12"/>
    <cellStyle name="st60" xfId="31"/>
    <cellStyle name="st61" xfId="32"/>
    <cellStyle name="st62" xfId="33"/>
    <cellStyle name="st63" xfId="34"/>
    <cellStyle name="style0" xfId="57"/>
    <cellStyle name="td" xfId="58"/>
    <cellStyle name="tr" xfId="54"/>
    <cellStyle name="xl21" xfId="59"/>
    <cellStyle name="xl22" xfId="3"/>
    <cellStyle name="xl23" xfId="9"/>
    <cellStyle name="xl24" xfId="22"/>
    <cellStyle name="xl25" xfId="27"/>
    <cellStyle name="xl26" xfId="28"/>
    <cellStyle name="xl27" xfId="35"/>
    <cellStyle name="xl28" xfId="29"/>
    <cellStyle name="xl29" xfId="39"/>
    <cellStyle name="xl30" xfId="43"/>
    <cellStyle name="xl31" xfId="47"/>
    <cellStyle name="xl32" xfId="60"/>
    <cellStyle name="xl33" xfId="14"/>
    <cellStyle name="xl34" xfId="51"/>
    <cellStyle name="xl35" xfId="15"/>
    <cellStyle name="xl36" xfId="23"/>
    <cellStyle name="xl37" xfId="36"/>
    <cellStyle name="xl38" xfId="30"/>
    <cellStyle name="xl39" xfId="10"/>
    <cellStyle name="xl40" xfId="16"/>
    <cellStyle name="xl41" xfId="24"/>
    <cellStyle name="xl42" xfId="52"/>
    <cellStyle name="xl43" xfId="61"/>
    <cellStyle name="xl44" xfId="48"/>
    <cellStyle name="xl45" xfId="17"/>
    <cellStyle name="xl46" xfId="18"/>
    <cellStyle name="xl47" xfId="45"/>
    <cellStyle name="xl48" xfId="49"/>
    <cellStyle name="xl49" xfId="53"/>
    <cellStyle name="xl50" xfId="19"/>
    <cellStyle name="xl51" xfId="25"/>
    <cellStyle name="xl52" xfId="37"/>
    <cellStyle name="xl53" xfId="62"/>
    <cellStyle name="xl54" xfId="40"/>
    <cellStyle name="xl55" xfId="44"/>
    <cellStyle name="xl56" xfId="50"/>
    <cellStyle name="xl57" xfId="46"/>
    <cellStyle name="xl58" xfId="41"/>
    <cellStyle name="xl59" xfId="38"/>
    <cellStyle name="xl60" xfId="63"/>
    <cellStyle name="xl61" xfId="42"/>
    <cellStyle name="xl62" xfId="20"/>
    <cellStyle name="xl63" xfId="11"/>
    <cellStyle name="xl64" xfId="13"/>
    <cellStyle name="xl65" xfId="5"/>
    <cellStyle name="xl66" xfId="7"/>
    <cellStyle name="xl67" xfId="1"/>
    <cellStyle name="xl68" xfId="4"/>
    <cellStyle name="xl69" xfId="6"/>
    <cellStyle name="xl70" xfId="8"/>
    <cellStyle name="xl71" xfId="64"/>
    <cellStyle name="xl72" xfId="21"/>
    <cellStyle name="xl73" xfId="26"/>
    <cellStyle name="xl74" xfId="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tabSelected="1" topLeftCell="A31" zoomScale="70" zoomScaleNormal="70" zoomScaleSheetLayoutView="70" zoomScalePageLayoutView="70" workbookViewId="0">
      <selection activeCell="R77" sqref="R77"/>
    </sheetView>
  </sheetViews>
  <sheetFormatPr defaultColWidth="9.109375" defaultRowHeight="14.4" x14ac:dyDescent="0.3"/>
  <cols>
    <col min="1" max="1" width="24.44140625" style="1" customWidth="1"/>
    <col min="2" max="2" width="13.5546875" style="1" customWidth="1"/>
    <col min="3" max="3" width="31" style="1" customWidth="1"/>
    <col min="4" max="4" width="1.88671875" style="1" customWidth="1"/>
    <col min="5" max="5" width="7.109375" style="1" customWidth="1"/>
    <col min="6" max="6" width="1.6640625" style="1" customWidth="1"/>
    <col min="7" max="7" width="5.44140625" style="1" customWidth="1"/>
    <col min="8" max="8" width="14" style="1" customWidth="1"/>
    <col min="9" max="9" width="1.33203125" style="1" customWidth="1"/>
    <col min="10" max="10" width="2" style="1" customWidth="1"/>
    <col min="11" max="11" width="49.6640625" style="1" customWidth="1"/>
    <col min="12" max="12" width="32.44140625" style="1" customWidth="1"/>
    <col min="13" max="13" width="9.6640625" style="1" customWidth="1"/>
    <col min="14" max="15" width="14.6640625" style="1" customWidth="1"/>
    <col min="16" max="16" width="15.6640625" style="1" customWidth="1"/>
    <col min="17" max="17" width="16.109375" style="1" customWidth="1"/>
    <col min="18" max="18" width="16.5546875" style="1" customWidth="1"/>
    <col min="19" max="19" width="9.109375" style="1" customWidth="1"/>
    <col min="20" max="16384" width="9.109375" style="1"/>
  </cols>
  <sheetData>
    <row r="1" spans="1:19" ht="50.4" customHeight="1" x14ac:dyDescent="0.3">
      <c r="A1" s="42" t="s">
        <v>152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"/>
    </row>
    <row r="2" spans="1:19" ht="19.350000000000001" customHeight="1" x14ac:dyDescent="0.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2"/>
    </row>
    <row r="3" spans="1:19" ht="15" customHeight="1" thickBo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 t="s">
        <v>0</v>
      </c>
      <c r="S3" s="2"/>
    </row>
    <row r="4" spans="1:19" ht="1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 t="s">
        <v>1</v>
      </c>
      <c r="R4" s="6">
        <v>505307</v>
      </c>
      <c r="S4" s="2"/>
    </row>
    <row r="5" spans="1:19" ht="1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7" t="s">
        <v>2</v>
      </c>
      <c r="R5" s="8" t="s">
        <v>3</v>
      </c>
      <c r="S5" s="2"/>
    </row>
    <row r="6" spans="1:19" ht="15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5" t="s">
        <v>4</v>
      </c>
      <c r="R6" s="8" t="s">
        <v>3</v>
      </c>
      <c r="S6" s="2"/>
    </row>
    <row r="7" spans="1:19" ht="15.15" customHeight="1" x14ac:dyDescent="0.3">
      <c r="A7" s="46" t="s">
        <v>5</v>
      </c>
      <c r="B7" s="47"/>
      <c r="C7" s="47"/>
      <c r="D7" s="47"/>
      <c r="E7" s="48" t="s">
        <v>6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" t="s">
        <v>7</v>
      </c>
      <c r="R7" s="10">
        <v>182</v>
      </c>
      <c r="S7" s="2"/>
    </row>
    <row r="8" spans="1:19" ht="15.15" customHeight="1" x14ac:dyDescent="0.3">
      <c r="A8" s="46" t="s">
        <v>8</v>
      </c>
      <c r="B8" s="47"/>
      <c r="C8" s="47"/>
      <c r="D8" s="47"/>
      <c r="E8" s="50" t="s">
        <v>9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" t="s">
        <v>10</v>
      </c>
      <c r="R8" s="10">
        <v>29638101</v>
      </c>
      <c r="S8" s="2"/>
    </row>
    <row r="9" spans="1:19" ht="16.5" customHeight="1" thickBot="1" x14ac:dyDescent="0.35">
      <c r="A9" s="52" t="s">
        <v>11</v>
      </c>
      <c r="B9" s="53"/>
      <c r="C9" s="11" t="s">
        <v>12</v>
      </c>
      <c r="D9" s="12"/>
      <c r="E9" s="54"/>
      <c r="F9" s="55"/>
      <c r="G9" s="55"/>
      <c r="H9" s="13"/>
      <c r="I9" s="14"/>
      <c r="J9" s="14"/>
      <c r="K9" s="14"/>
      <c r="L9" s="14"/>
      <c r="M9" s="14"/>
      <c r="N9" s="14"/>
      <c r="O9" s="15"/>
      <c r="P9" s="15"/>
      <c r="Q9" s="7" t="s">
        <v>13</v>
      </c>
      <c r="R9" s="16" t="s">
        <v>14</v>
      </c>
      <c r="S9" s="2"/>
    </row>
    <row r="10" spans="1:19" ht="19.95" customHeight="1" x14ac:dyDescent="0.3">
      <c r="A10" s="17"/>
      <c r="B10" s="17"/>
      <c r="C10" s="18"/>
      <c r="D10" s="19"/>
      <c r="E10" s="19"/>
      <c r="F10" s="19"/>
      <c r="G10" s="19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"/>
    </row>
    <row r="11" spans="1:19" ht="61.65" customHeight="1" x14ac:dyDescent="0.3">
      <c r="A11" s="40" t="s">
        <v>15</v>
      </c>
      <c r="B11" s="40" t="s">
        <v>16</v>
      </c>
      <c r="C11" s="41"/>
      <c r="D11" s="40" t="s">
        <v>17</v>
      </c>
      <c r="E11" s="41"/>
      <c r="F11" s="41"/>
      <c r="G11" s="41"/>
      <c r="H11" s="41"/>
      <c r="I11" s="41"/>
      <c r="J11" s="41"/>
      <c r="K11" s="41"/>
      <c r="L11" s="40" t="s">
        <v>18</v>
      </c>
      <c r="M11" s="40" t="s">
        <v>19</v>
      </c>
      <c r="N11" s="40" t="s">
        <v>20</v>
      </c>
      <c r="O11" s="56" t="s">
        <v>21</v>
      </c>
      <c r="P11" s="40" t="s">
        <v>22</v>
      </c>
      <c r="Q11" s="41"/>
      <c r="R11" s="41"/>
      <c r="S11" s="2"/>
    </row>
    <row r="12" spans="1:19" ht="51.15" customHeight="1" x14ac:dyDescent="0.3">
      <c r="A12" s="41"/>
      <c r="B12" s="41"/>
      <c r="C12" s="41"/>
      <c r="D12" s="40" t="s">
        <v>23</v>
      </c>
      <c r="E12" s="41"/>
      <c r="F12" s="41"/>
      <c r="G12" s="41"/>
      <c r="H12" s="41"/>
      <c r="I12" s="41"/>
      <c r="J12" s="41"/>
      <c r="K12" s="22" t="s">
        <v>24</v>
      </c>
      <c r="L12" s="41"/>
      <c r="M12" s="41"/>
      <c r="N12" s="41"/>
      <c r="O12" s="57"/>
      <c r="P12" s="22" t="s">
        <v>25</v>
      </c>
      <c r="Q12" s="22" t="s">
        <v>26</v>
      </c>
      <c r="R12" s="22" t="s">
        <v>27</v>
      </c>
      <c r="S12" s="2"/>
    </row>
    <row r="13" spans="1:19" ht="15.45" customHeight="1" x14ac:dyDescent="0.3">
      <c r="A13" s="23">
        <v>1</v>
      </c>
      <c r="B13" s="64">
        <v>2</v>
      </c>
      <c r="C13" s="65"/>
      <c r="D13" s="64">
        <v>3</v>
      </c>
      <c r="E13" s="65"/>
      <c r="F13" s="65"/>
      <c r="G13" s="65"/>
      <c r="H13" s="65"/>
      <c r="I13" s="65"/>
      <c r="J13" s="65"/>
      <c r="K13" s="23">
        <v>4</v>
      </c>
      <c r="L13" s="23">
        <v>5</v>
      </c>
      <c r="M13" s="23">
        <v>6</v>
      </c>
      <c r="N13" s="23">
        <v>7</v>
      </c>
      <c r="O13" s="23">
        <v>8</v>
      </c>
      <c r="P13" s="23">
        <v>10</v>
      </c>
      <c r="Q13" s="23">
        <v>11</v>
      </c>
      <c r="R13" s="23">
        <v>12</v>
      </c>
      <c r="S13" s="2"/>
    </row>
    <row r="14" spans="1:19" ht="26.4" x14ac:dyDescent="0.3">
      <c r="A14" s="24"/>
      <c r="B14" s="66"/>
      <c r="C14" s="67"/>
      <c r="D14" s="68" t="s">
        <v>28</v>
      </c>
      <c r="E14" s="69"/>
      <c r="F14" s="69"/>
      <c r="G14" s="69"/>
      <c r="H14" s="69"/>
      <c r="I14" s="69"/>
      <c r="J14" s="69"/>
      <c r="K14" s="25" t="s">
        <v>29</v>
      </c>
      <c r="L14" s="25" t="s">
        <v>30</v>
      </c>
      <c r="M14" s="25" t="s">
        <v>31</v>
      </c>
      <c r="N14" s="26">
        <v>67848.998999999996</v>
      </c>
      <c r="O14" s="26">
        <v>65748.309309999997</v>
      </c>
      <c r="P14" s="26">
        <f>P15+P25+P35+P41+P50+P56+P60</f>
        <v>80149.355999999985</v>
      </c>
      <c r="Q14" s="26">
        <f t="shared" ref="Q14:R14" si="0">Q15+Q25+Q35+Q41+Q50+Q56+Q60</f>
        <v>82020.92</v>
      </c>
      <c r="R14" s="26">
        <f t="shared" si="0"/>
        <v>83432.472000000009</v>
      </c>
      <c r="S14" s="27"/>
    </row>
    <row r="15" spans="1:19" ht="26.4" x14ac:dyDescent="0.3">
      <c r="A15" s="24"/>
      <c r="B15" s="66"/>
      <c r="C15" s="67"/>
      <c r="D15" s="68" t="s">
        <v>32</v>
      </c>
      <c r="E15" s="69"/>
      <c r="F15" s="69"/>
      <c r="G15" s="69"/>
      <c r="H15" s="69"/>
      <c r="I15" s="69"/>
      <c r="J15" s="69"/>
      <c r="K15" s="25" t="s">
        <v>33</v>
      </c>
      <c r="L15" s="25" t="s">
        <v>30</v>
      </c>
      <c r="M15" s="25" t="s">
        <v>31</v>
      </c>
      <c r="N15" s="26">
        <v>16722</v>
      </c>
      <c r="O15" s="26">
        <v>14694.3609</v>
      </c>
      <c r="P15" s="26">
        <f>P16</f>
        <v>17520</v>
      </c>
      <c r="Q15" s="26">
        <f t="shared" ref="Q15:R15" si="1">Q16</f>
        <v>18220.8</v>
      </c>
      <c r="R15" s="26">
        <f t="shared" si="1"/>
        <v>18949.632000000001</v>
      </c>
      <c r="S15" s="27"/>
    </row>
    <row r="16" spans="1:19" ht="26.4" x14ac:dyDescent="0.3">
      <c r="A16" s="24"/>
      <c r="B16" s="66"/>
      <c r="C16" s="67"/>
      <c r="D16" s="68" t="s">
        <v>34</v>
      </c>
      <c r="E16" s="69"/>
      <c r="F16" s="69"/>
      <c r="G16" s="69"/>
      <c r="H16" s="69"/>
      <c r="I16" s="69"/>
      <c r="J16" s="69"/>
      <c r="K16" s="25" t="s">
        <v>35</v>
      </c>
      <c r="L16" s="25" t="s">
        <v>30</v>
      </c>
      <c r="M16" s="25" t="s">
        <v>31</v>
      </c>
      <c r="N16" s="26">
        <v>16722</v>
      </c>
      <c r="O16" s="26">
        <v>14694.3609</v>
      </c>
      <c r="P16" s="26">
        <f>P17+P19+P21+P23</f>
        <v>17520</v>
      </c>
      <c r="Q16" s="26">
        <f t="shared" ref="Q16:R16" si="2">Q17+Q19+Q21+Q23</f>
        <v>18220.8</v>
      </c>
      <c r="R16" s="26">
        <f t="shared" si="2"/>
        <v>18949.632000000001</v>
      </c>
      <c r="S16" s="27"/>
    </row>
    <row r="17" spans="1:19" ht="12.75" customHeight="1" x14ac:dyDescent="0.3">
      <c r="A17" s="28"/>
      <c r="B17" s="70"/>
      <c r="C17" s="71"/>
      <c r="D17" s="62" t="s">
        <v>36</v>
      </c>
      <c r="E17" s="63"/>
      <c r="F17" s="63"/>
      <c r="G17" s="63"/>
      <c r="H17" s="63"/>
      <c r="I17" s="63"/>
      <c r="J17" s="63"/>
      <c r="K17" s="60" t="s">
        <v>37</v>
      </c>
      <c r="L17" s="60" t="s">
        <v>30</v>
      </c>
      <c r="M17" s="60" t="s">
        <v>31</v>
      </c>
      <c r="N17" s="58">
        <v>16722</v>
      </c>
      <c r="O17" s="58">
        <v>13475.82</v>
      </c>
      <c r="P17" s="58">
        <v>16240</v>
      </c>
      <c r="Q17" s="58">
        <v>16870.8</v>
      </c>
      <c r="R17" s="58">
        <v>17539.632000000001</v>
      </c>
      <c r="S17" s="2"/>
    </row>
    <row r="18" spans="1:19" ht="76.650000000000006" customHeight="1" x14ac:dyDescent="0.3">
      <c r="A18" s="24" t="s">
        <v>38</v>
      </c>
      <c r="B18" s="66" t="s">
        <v>39</v>
      </c>
      <c r="C18" s="67"/>
      <c r="D18" s="63"/>
      <c r="E18" s="63"/>
      <c r="F18" s="63"/>
      <c r="G18" s="63"/>
      <c r="H18" s="63"/>
      <c r="I18" s="63"/>
      <c r="J18" s="63"/>
      <c r="K18" s="61"/>
      <c r="L18" s="61"/>
      <c r="M18" s="61"/>
      <c r="N18" s="59"/>
      <c r="O18" s="59"/>
      <c r="P18" s="59"/>
      <c r="Q18" s="59"/>
      <c r="R18" s="59"/>
      <c r="S18" s="2"/>
    </row>
    <row r="19" spans="1:19" ht="12.75" customHeight="1" x14ac:dyDescent="0.3">
      <c r="A19" s="28"/>
      <c r="B19" s="70"/>
      <c r="C19" s="71"/>
      <c r="D19" s="62" t="s">
        <v>40</v>
      </c>
      <c r="E19" s="63"/>
      <c r="F19" s="63"/>
      <c r="G19" s="63"/>
      <c r="H19" s="63"/>
      <c r="I19" s="63"/>
      <c r="J19" s="63"/>
      <c r="K19" s="60" t="s">
        <v>41</v>
      </c>
      <c r="L19" s="60" t="s">
        <v>30</v>
      </c>
      <c r="M19" s="60" t="s">
        <v>31</v>
      </c>
      <c r="N19" s="58">
        <v>0</v>
      </c>
      <c r="O19" s="58">
        <v>221.64</v>
      </c>
      <c r="P19" s="58">
        <v>220</v>
      </c>
      <c r="Q19" s="58">
        <v>250</v>
      </c>
      <c r="R19" s="58">
        <v>270</v>
      </c>
      <c r="S19" s="2"/>
    </row>
    <row r="20" spans="1:19" ht="114.9" customHeight="1" x14ac:dyDescent="0.3">
      <c r="A20" s="24" t="s">
        <v>42</v>
      </c>
      <c r="B20" s="66" t="s">
        <v>43</v>
      </c>
      <c r="C20" s="67"/>
      <c r="D20" s="63"/>
      <c r="E20" s="63"/>
      <c r="F20" s="63"/>
      <c r="G20" s="63"/>
      <c r="H20" s="63"/>
      <c r="I20" s="63"/>
      <c r="J20" s="63"/>
      <c r="K20" s="61"/>
      <c r="L20" s="61"/>
      <c r="M20" s="61"/>
      <c r="N20" s="59"/>
      <c r="O20" s="59"/>
      <c r="P20" s="59"/>
      <c r="Q20" s="59"/>
      <c r="R20" s="59"/>
      <c r="S20" s="2"/>
    </row>
    <row r="21" spans="1:19" ht="12.75" customHeight="1" x14ac:dyDescent="0.3">
      <c r="A21" s="28"/>
      <c r="B21" s="70"/>
      <c r="C21" s="71"/>
      <c r="D21" s="62" t="s">
        <v>44</v>
      </c>
      <c r="E21" s="63"/>
      <c r="F21" s="63"/>
      <c r="G21" s="63"/>
      <c r="H21" s="63"/>
      <c r="I21" s="63"/>
      <c r="J21" s="63"/>
      <c r="K21" s="60" t="s">
        <v>45</v>
      </c>
      <c r="L21" s="60" t="s">
        <v>30</v>
      </c>
      <c r="M21" s="60" t="s">
        <v>31</v>
      </c>
      <c r="N21" s="58">
        <v>0</v>
      </c>
      <c r="O21" s="58">
        <v>314.85000000000002</v>
      </c>
      <c r="P21" s="58">
        <v>330</v>
      </c>
      <c r="Q21" s="58">
        <v>350</v>
      </c>
      <c r="R21" s="58">
        <v>370</v>
      </c>
      <c r="S21" s="2"/>
    </row>
    <row r="22" spans="1:19" ht="51.15" customHeight="1" x14ac:dyDescent="0.3">
      <c r="A22" s="24" t="s">
        <v>46</v>
      </c>
      <c r="B22" s="66" t="s">
        <v>47</v>
      </c>
      <c r="C22" s="67"/>
      <c r="D22" s="63"/>
      <c r="E22" s="63"/>
      <c r="F22" s="63"/>
      <c r="G22" s="63"/>
      <c r="H22" s="63"/>
      <c r="I22" s="63"/>
      <c r="J22" s="63"/>
      <c r="K22" s="61"/>
      <c r="L22" s="61"/>
      <c r="M22" s="61"/>
      <c r="N22" s="59"/>
      <c r="O22" s="59"/>
      <c r="P22" s="59"/>
      <c r="Q22" s="59"/>
      <c r="R22" s="59"/>
      <c r="S22" s="2"/>
    </row>
    <row r="23" spans="1:19" ht="12.75" customHeight="1" x14ac:dyDescent="0.3">
      <c r="A23" s="28"/>
      <c r="B23" s="70"/>
      <c r="C23" s="71"/>
      <c r="D23" s="62" t="s">
        <v>48</v>
      </c>
      <c r="E23" s="63"/>
      <c r="F23" s="63"/>
      <c r="G23" s="63"/>
      <c r="H23" s="63"/>
      <c r="I23" s="63"/>
      <c r="J23" s="63"/>
      <c r="K23" s="60" t="s">
        <v>49</v>
      </c>
      <c r="L23" s="60" t="s">
        <v>30</v>
      </c>
      <c r="M23" s="60" t="s">
        <v>31</v>
      </c>
      <c r="N23" s="58">
        <v>0</v>
      </c>
      <c r="O23" s="58">
        <v>682.05</v>
      </c>
      <c r="P23" s="58">
        <v>730</v>
      </c>
      <c r="Q23" s="58">
        <v>750</v>
      </c>
      <c r="R23" s="58">
        <v>770</v>
      </c>
      <c r="S23" s="2"/>
    </row>
    <row r="24" spans="1:19" ht="51.15" customHeight="1" x14ac:dyDescent="0.3">
      <c r="A24" s="24" t="s">
        <v>50</v>
      </c>
      <c r="B24" s="66" t="s">
        <v>49</v>
      </c>
      <c r="C24" s="67"/>
      <c r="D24" s="63"/>
      <c r="E24" s="63"/>
      <c r="F24" s="63"/>
      <c r="G24" s="63"/>
      <c r="H24" s="63"/>
      <c r="I24" s="63"/>
      <c r="J24" s="63"/>
      <c r="K24" s="61"/>
      <c r="L24" s="61"/>
      <c r="M24" s="61"/>
      <c r="N24" s="59"/>
      <c r="O24" s="59"/>
      <c r="P24" s="59"/>
      <c r="Q24" s="59"/>
      <c r="R24" s="59"/>
      <c r="S24" s="2"/>
    </row>
    <row r="25" spans="1:19" ht="39.6" x14ac:dyDescent="0.3">
      <c r="A25" s="24"/>
      <c r="B25" s="66"/>
      <c r="C25" s="67"/>
      <c r="D25" s="68" t="s">
        <v>51</v>
      </c>
      <c r="E25" s="69"/>
      <c r="F25" s="69"/>
      <c r="G25" s="69"/>
      <c r="H25" s="69"/>
      <c r="I25" s="69"/>
      <c r="J25" s="69"/>
      <c r="K25" s="25" t="s">
        <v>52</v>
      </c>
      <c r="L25" s="25" t="s">
        <v>53</v>
      </c>
      <c r="M25" s="25" t="s">
        <v>31</v>
      </c>
      <c r="N25" s="26">
        <v>2668.21</v>
      </c>
      <c r="O25" s="26">
        <v>2571.8164000000002</v>
      </c>
      <c r="P25" s="26">
        <f>P26</f>
        <v>2715.0000000000005</v>
      </c>
      <c r="Q25" s="26">
        <f t="shared" ref="Q25:R25" si="3">Q26</f>
        <v>2764.1499999999996</v>
      </c>
      <c r="R25" s="26">
        <f t="shared" si="3"/>
        <v>2958.87</v>
      </c>
      <c r="S25" s="27"/>
    </row>
    <row r="26" spans="1:19" ht="39.6" x14ac:dyDescent="0.3">
      <c r="A26" s="24"/>
      <c r="B26" s="66"/>
      <c r="C26" s="67"/>
      <c r="D26" s="68" t="s">
        <v>54</v>
      </c>
      <c r="E26" s="69"/>
      <c r="F26" s="69"/>
      <c r="G26" s="69"/>
      <c r="H26" s="69"/>
      <c r="I26" s="69"/>
      <c r="J26" s="69"/>
      <c r="K26" s="25" t="s">
        <v>55</v>
      </c>
      <c r="L26" s="25" t="s">
        <v>53</v>
      </c>
      <c r="M26" s="25" t="s">
        <v>31</v>
      </c>
      <c r="N26" s="26">
        <v>2668.21</v>
      </c>
      <c r="O26" s="26">
        <v>2571.8164000000002</v>
      </c>
      <c r="P26" s="26">
        <f>P27+P29+P31+P33</f>
        <v>2715.0000000000005</v>
      </c>
      <c r="Q26" s="26">
        <f t="shared" ref="Q26:R26" si="4">Q27+Q29+Q31+Q33</f>
        <v>2764.1499999999996</v>
      </c>
      <c r="R26" s="26">
        <f t="shared" si="4"/>
        <v>2958.87</v>
      </c>
      <c r="S26" s="27"/>
    </row>
    <row r="27" spans="1:19" ht="12.75" customHeight="1" x14ac:dyDescent="0.3">
      <c r="A27" s="28"/>
      <c r="B27" s="70"/>
      <c r="C27" s="71"/>
      <c r="D27" s="62" t="s">
        <v>56</v>
      </c>
      <c r="E27" s="63"/>
      <c r="F27" s="63"/>
      <c r="G27" s="63"/>
      <c r="H27" s="63"/>
      <c r="I27" s="63"/>
      <c r="J27" s="63"/>
      <c r="K27" s="60" t="s">
        <v>57</v>
      </c>
      <c r="L27" s="60" t="s">
        <v>53</v>
      </c>
      <c r="M27" s="60" t="s">
        <v>31</v>
      </c>
      <c r="N27" s="58">
        <v>1055.1099999999999</v>
      </c>
      <c r="O27" s="58">
        <v>1269.32</v>
      </c>
      <c r="P27" s="58">
        <v>1285.96</v>
      </c>
      <c r="Q27" s="58">
        <v>1318.73</v>
      </c>
      <c r="R27" s="58">
        <v>1415.09</v>
      </c>
      <c r="S27" s="2"/>
    </row>
    <row r="28" spans="1:19" ht="89.4" customHeight="1" x14ac:dyDescent="0.3">
      <c r="A28" s="24" t="s">
        <v>58</v>
      </c>
      <c r="B28" s="66" t="s">
        <v>57</v>
      </c>
      <c r="C28" s="67"/>
      <c r="D28" s="63"/>
      <c r="E28" s="63"/>
      <c r="F28" s="63"/>
      <c r="G28" s="63"/>
      <c r="H28" s="63"/>
      <c r="I28" s="63"/>
      <c r="J28" s="63"/>
      <c r="K28" s="61"/>
      <c r="L28" s="61"/>
      <c r="M28" s="61"/>
      <c r="N28" s="59"/>
      <c r="O28" s="59"/>
      <c r="P28" s="59"/>
      <c r="Q28" s="59"/>
      <c r="R28" s="59"/>
      <c r="S28" s="2"/>
    </row>
    <row r="29" spans="1:19" ht="12.75" customHeight="1" x14ac:dyDescent="0.3">
      <c r="A29" s="28"/>
      <c r="B29" s="70"/>
      <c r="C29" s="71"/>
      <c r="D29" s="62" t="s">
        <v>59</v>
      </c>
      <c r="E29" s="63"/>
      <c r="F29" s="63"/>
      <c r="G29" s="63"/>
      <c r="H29" s="63"/>
      <c r="I29" s="63"/>
      <c r="J29" s="63"/>
      <c r="K29" s="60" t="s">
        <v>60</v>
      </c>
      <c r="L29" s="60" t="s">
        <v>53</v>
      </c>
      <c r="M29" s="60" t="s">
        <v>31</v>
      </c>
      <c r="N29" s="58">
        <v>6.68</v>
      </c>
      <c r="O29" s="58">
        <v>7.12</v>
      </c>
      <c r="P29" s="58">
        <v>8.93</v>
      </c>
      <c r="Q29" s="58">
        <v>9.01</v>
      </c>
      <c r="R29" s="58">
        <v>9.42</v>
      </c>
      <c r="S29" s="2"/>
    </row>
    <row r="30" spans="1:19" ht="140.4" customHeight="1" x14ac:dyDescent="0.3">
      <c r="A30" s="24" t="s">
        <v>61</v>
      </c>
      <c r="B30" s="66" t="s">
        <v>60</v>
      </c>
      <c r="C30" s="67"/>
      <c r="D30" s="63"/>
      <c r="E30" s="63"/>
      <c r="F30" s="63"/>
      <c r="G30" s="63"/>
      <c r="H30" s="63"/>
      <c r="I30" s="63"/>
      <c r="J30" s="63"/>
      <c r="K30" s="61"/>
      <c r="L30" s="61"/>
      <c r="M30" s="61"/>
      <c r="N30" s="59"/>
      <c r="O30" s="59"/>
      <c r="P30" s="59"/>
      <c r="Q30" s="59"/>
      <c r="R30" s="59"/>
      <c r="S30" s="2"/>
    </row>
    <row r="31" spans="1:19" ht="12.75" customHeight="1" x14ac:dyDescent="0.3">
      <c r="A31" s="28"/>
      <c r="B31" s="70"/>
      <c r="C31" s="71"/>
      <c r="D31" s="62" t="s">
        <v>62</v>
      </c>
      <c r="E31" s="63"/>
      <c r="F31" s="63"/>
      <c r="G31" s="63"/>
      <c r="H31" s="63"/>
      <c r="I31" s="63"/>
      <c r="J31" s="63"/>
      <c r="K31" s="60" t="s">
        <v>63</v>
      </c>
      <c r="L31" s="60" t="s">
        <v>53</v>
      </c>
      <c r="M31" s="60" t="s">
        <v>31</v>
      </c>
      <c r="N31" s="58">
        <v>1606.42</v>
      </c>
      <c r="O31" s="58">
        <v>1442.49</v>
      </c>
      <c r="P31" s="58">
        <v>1589.71</v>
      </c>
      <c r="Q31" s="58">
        <v>1609.12</v>
      </c>
      <c r="R31" s="58">
        <v>1708.62</v>
      </c>
      <c r="S31" s="2"/>
    </row>
    <row r="32" spans="1:19" ht="89.4" customHeight="1" x14ac:dyDescent="0.3">
      <c r="A32" s="24" t="s">
        <v>64</v>
      </c>
      <c r="B32" s="66" t="s">
        <v>63</v>
      </c>
      <c r="C32" s="67"/>
      <c r="D32" s="63"/>
      <c r="E32" s="63"/>
      <c r="F32" s="63"/>
      <c r="G32" s="63"/>
      <c r="H32" s="63"/>
      <c r="I32" s="63"/>
      <c r="J32" s="63"/>
      <c r="K32" s="61"/>
      <c r="L32" s="61"/>
      <c r="M32" s="61"/>
      <c r="N32" s="59"/>
      <c r="O32" s="59"/>
      <c r="P32" s="59"/>
      <c r="Q32" s="59"/>
      <c r="R32" s="59"/>
      <c r="S32" s="2"/>
    </row>
    <row r="33" spans="1:19" ht="12.75" customHeight="1" x14ac:dyDescent="0.3">
      <c r="A33" s="28"/>
      <c r="B33" s="70"/>
      <c r="C33" s="71"/>
      <c r="D33" s="62" t="s">
        <v>65</v>
      </c>
      <c r="E33" s="63"/>
      <c r="F33" s="63"/>
      <c r="G33" s="63"/>
      <c r="H33" s="63"/>
      <c r="I33" s="63"/>
      <c r="J33" s="63"/>
      <c r="K33" s="60" t="s">
        <v>66</v>
      </c>
      <c r="L33" s="60" t="s">
        <v>53</v>
      </c>
      <c r="M33" s="60" t="s">
        <v>31</v>
      </c>
      <c r="N33" s="58">
        <v>0</v>
      </c>
      <c r="O33" s="58">
        <v>-147.11000000000001</v>
      </c>
      <c r="P33" s="58">
        <v>-169.6</v>
      </c>
      <c r="Q33" s="58">
        <v>-172.71</v>
      </c>
      <c r="R33" s="58">
        <v>-174.26</v>
      </c>
      <c r="S33" s="2"/>
    </row>
    <row r="34" spans="1:19" ht="89.4" customHeight="1" x14ac:dyDescent="0.3">
      <c r="A34" s="24" t="s">
        <v>67</v>
      </c>
      <c r="B34" s="66" t="s">
        <v>66</v>
      </c>
      <c r="C34" s="67"/>
      <c r="D34" s="63"/>
      <c r="E34" s="63"/>
      <c r="F34" s="63"/>
      <c r="G34" s="63"/>
      <c r="H34" s="63"/>
      <c r="I34" s="63"/>
      <c r="J34" s="63"/>
      <c r="K34" s="61"/>
      <c r="L34" s="61"/>
      <c r="M34" s="61"/>
      <c r="N34" s="59"/>
      <c r="O34" s="59"/>
      <c r="P34" s="59"/>
      <c r="Q34" s="59"/>
      <c r="R34" s="59"/>
      <c r="S34" s="2"/>
    </row>
    <row r="35" spans="1:19" ht="26.4" x14ac:dyDescent="0.3">
      <c r="A35" s="24"/>
      <c r="B35" s="66"/>
      <c r="C35" s="67"/>
      <c r="D35" s="68" t="s">
        <v>68</v>
      </c>
      <c r="E35" s="69"/>
      <c r="F35" s="69"/>
      <c r="G35" s="69"/>
      <c r="H35" s="69"/>
      <c r="I35" s="69"/>
      <c r="J35" s="69"/>
      <c r="K35" s="25" t="s">
        <v>69</v>
      </c>
      <c r="L35" s="25" t="s">
        <v>30</v>
      </c>
      <c r="M35" s="25" t="s">
        <v>31</v>
      </c>
      <c r="N35" s="26">
        <v>26484.199000000001</v>
      </c>
      <c r="O35" s="26">
        <v>28016.814269999999</v>
      </c>
      <c r="P35" s="26">
        <f>P36</f>
        <v>32000.46</v>
      </c>
      <c r="Q35" s="26">
        <f t="shared" ref="Q35:R35" si="5">Q36</f>
        <v>32480</v>
      </c>
      <c r="R35" s="26">
        <f t="shared" si="5"/>
        <v>32968</v>
      </c>
      <c r="S35" s="27"/>
    </row>
    <row r="36" spans="1:19" ht="26.4" x14ac:dyDescent="0.3">
      <c r="A36" s="24"/>
      <c r="B36" s="66"/>
      <c r="C36" s="67"/>
      <c r="D36" s="68" t="s">
        <v>70</v>
      </c>
      <c r="E36" s="69"/>
      <c r="F36" s="69"/>
      <c r="G36" s="69"/>
      <c r="H36" s="69"/>
      <c r="I36" s="69"/>
      <c r="J36" s="69"/>
      <c r="K36" s="25" t="s">
        <v>71</v>
      </c>
      <c r="L36" s="25" t="s">
        <v>30</v>
      </c>
      <c r="M36" s="25" t="s">
        <v>31</v>
      </c>
      <c r="N36" s="26">
        <v>26484.199000000001</v>
      </c>
      <c r="O36" s="26">
        <v>28016.814269999999</v>
      </c>
      <c r="P36" s="26">
        <f>P37+P39</f>
        <v>32000.46</v>
      </c>
      <c r="Q36" s="26">
        <f t="shared" ref="Q36:R36" si="6">Q37+Q39</f>
        <v>32480</v>
      </c>
      <c r="R36" s="26">
        <f t="shared" si="6"/>
        <v>32968</v>
      </c>
      <c r="S36" s="27"/>
    </row>
    <row r="37" spans="1:19" ht="12.75" customHeight="1" x14ac:dyDescent="0.3">
      <c r="A37" s="28"/>
      <c r="B37" s="70"/>
      <c r="C37" s="71"/>
      <c r="D37" s="62" t="s">
        <v>72</v>
      </c>
      <c r="E37" s="63"/>
      <c r="F37" s="63"/>
      <c r="G37" s="63"/>
      <c r="H37" s="63"/>
      <c r="I37" s="63"/>
      <c r="J37" s="63"/>
      <c r="K37" s="60" t="s">
        <v>73</v>
      </c>
      <c r="L37" s="60" t="s">
        <v>30</v>
      </c>
      <c r="M37" s="60" t="s">
        <v>31</v>
      </c>
      <c r="N37" s="58">
        <v>18957.34</v>
      </c>
      <c r="O37" s="58">
        <v>19420.28</v>
      </c>
      <c r="P37" s="58">
        <v>23119</v>
      </c>
      <c r="Q37" s="58">
        <v>23465</v>
      </c>
      <c r="R37" s="58">
        <v>23818</v>
      </c>
      <c r="S37" s="2"/>
    </row>
    <row r="38" spans="1:19" ht="38.4" customHeight="1" x14ac:dyDescent="0.3">
      <c r="A38" s="24" t="s">
        <v>74</v>
      </c>
      <c r="B38" s="66" t="s">
        <v>75</v>
      </c>
      <c r="C38" s="67"/>
      <c r="D38" s="63"/>
      <c r="E38" s="63"/>
      <c r="F38" s="63"/>
      <c r="G38" s="63"/>
      <c r="H38" s="63"/>
      <c r="I38" s="63"/>
      <c r="J38" s="63"/>
      <c r="K38" s="61"/>
      <c r="L38" s="61"/>
      <c r="M38" s="61"/>
      <c r="N38" s="59"/>
      <c r="O38" s="59"/>
      <c r="P38" s="59"/>
      <c r="Q38" s="59"/>
      <c r="R38" s="59"/>
      <c r="S38" s="2"/>
    </row>
    <row r="39" spans="1:19" ht="12.75" customHeight="1" x14ac:dyDescent="0.3">
      <c r="A39" s="28"/>
      <c r="B39" s="70"/>
      <c r="C39" s="71"/>
      <c r="D39" s="62" t="s">
        <v>76</v>
      </c>
      <c r="E39" s="63"/>
      <c r="F39" s="63"/>
      <c r="G39" s="63"/>
      <c r="H39" s="63"/>
      <c r="I39" s="63"/>
      <c r="J39" s="63"/>
      <c r="K39" s="60" t="s">
        <v>77</v>
      </c>
      <c r="L39" s="60" t="s">
        <v>30</v>
      </c>
      <c r="M39" s="60" t="s">
        <v>31</v>
      </c>
      <c r="N39" s="58">
        <v>7526.86</v>
      </c>
      <c r="O39" s="58">
        <v>8596.5300000000007</v>
      </c>
      <c r="P39" s="58">
        <v>8881.4599999999991</v>
      </c>
      <c r="Q39" s="58">
        <v>9015</v>
      </c>
      <c r="R39" s="58">
        <v>9150</v>
      </c>
      <c r="S39" s="2"/>
    </row>
    <row r="40" spans="1:19" ht="38.4" customHeight="1" x14ac:dyDescent="0.3">
      <c r="A40" s="24" t="s">
        <v>78</v>
      </c>
      <c r="B40" s="66" t="s">
        <v>77</v>
      </c>
      <c r="C40" s="67"/>
      <c r="D40" s="63"/>
      <c r="E40" s="63"/>
      <c r="F40" s="63"/>
      <c r="G40" s="63"/>
      <c r="H40" s="63"/>
      <c r="I40" s="63"/>
      <c r="J40" s="63"/>
      <c r="K40" s="61"/>
      <c r="L40" s="61"/>
      <c r="M40" s="61"/>
      <c r="N40" s="59"/>
      <c r="O40" s="59"/>
      <c r="P40" s="59"/>
      <c r="Q40" s="59"/>
      <c r="R40" s="59"/>
      <c r="S40" s="2"/>
    </row>
    <row r="41" spans="1:19" ht="26.4" x14ac:dyDescent="0.3">
      <c r="A41" s="24"/>
      <c r="B41" s="66"/>
      <c r="C41" s="67"/>
      <c r="D41" s="68" t="s">
        <v>79</v>
      </c>
      <c r="E41" s="69"/>
      <c r="F41" s="69"/>
      <c r="G41" s="69"/>
      <c r="H41" s="69"/>
      <c r="I41" s="69"/>
      <c r="J41" s="69"/>
      <c r="K41" s="25" t="s">
        <v>80</v>
      </c>
      <c r="L41" s="25" t="s">
        <v>30</v>
      </c>
      <c r="M41" s="25" t="s">
        <v>31</v>
      </c>
      <c r="N41" s="26">
        <v>19217.96</v>
      </c>
      <c r="O41" s="26">
        <v>17374.925050000002</v>
      </c>
      <c r="P41" s="26">
        <f>P42+P45</f>
        <v>25309</v>
      </c>
      <c r="Q41" s="26">
        <f t="shared" ref="Q41:R41" si="7">Q42+Q45</f>
        <v>25905.97</v>
      </c>
      <c r="R41" s="26">
        <f t="shared" si="7"/>
        <v>25905.97</v>
      </c>
      <c r="S41" s="27"/>
    </row>
    <row r="42" spans="1:19" ht="26.4" x14ac:dyDescent="0.3">
      <c r="A42" s="24"/>
      <c r="B42" s="66"/>
      <c r="C42" s="67"/>
      <c r="D42" s="68" t="s">
        <v>81</v>
      </c>
      <c r="E42" s="69"/>
      <c r="F42" s="69"/>
      <c r="G42" s="69"/>
      <c r="H42" s="69"/>
      <c r="I42" s="69"/>
      <c r="J42" s="69"/>
      <c r="K42" s="25" t="s">
        <v>82</v>
      </c>
      <c r="L42" s="25" t="s">
        <v>30</v>
      </c>
      <c r="M42" s="25" t="s">
        <v>31</v>
      </c>
      <c r="N42" s="26">
        <v>5530.96</v>
      </c>
      <c r="O42" s="26">
        <v>4029.5034300000002</v>
      </c>
      <c r="P42" s="26">
        <f>P43</f>
        <v>8597</v>
      </c>
      <c r="Q42" s="26">
        <f t="shared" ref="Q42:R42" si="8">Q43</f>
        <v>9026.85</v>
      </c>
      <c r="R42" s="26">
        <f t="shared" si="8"/>
        <v>9026.85</v>
      </c>
      <c r="S42" s="27"/>
    </row>
    <row r="43" spans="1:19" ht="12.75" customHeight="1" x14ac:dyDescent="0.3">
      <c r="A43" s="28"/>
      <c r="B43" s="70"/>
      <c r="C43" s="71"/>
      <c r="D43" s="62" t="s">
        <v>83</v>
      </c>
      <c r="E43" s="63"/>
      <c r="F43" s="63"/>
      <c r="G43" s="63"/>
      <c r="H43" s="63"/>
      <c r="I43" s="63"/>
      <c r="J43" s="63"/>
      <c r="K43" s="60" t="s">
        <v>84</v>
      </c>
      <c r="L43" s="60" t="s">
        <v>30</v>
      </c>
      <c r="M43" s="60" t="s">
        <v>31</v>
      </c>
      <c r="N43" s="58">
        <v>5530.96</v>
      </c>
      <c r="O43" s="58">
        <v>4029.5</v>
      </c>
      <c r="P43" s="58">
        <v>8597</v>
      </c>
      <c r="Q43" s="58">
        <v>9026.85</v>
      </c>
      <c r="R43" s="58">
        <v>9026.85</v>
      </c>
      <c r="S43" s="2"/>
    </row>
    <row r="44" spans="1:19" ht="51.15" customHeight="1" x14ac:dyDescent="0.3">
      <c r="A44" s="24" t="s">
        <v>85</v>
      </c>
      <c r="B44" s="66" t="s">
        <v>84</v>
      </c>
      <c r="C44" s="67"/>
      <c r="D44" s="63"/>
      <c r="E44" s="63"/>
      <c r="F44" s="63"/>
      <c r="G44" s="63"/>
      <c r="H44" s="63"/>
      <c r="I44" s="63"/>
      <c r="J44" s="63"/>
      <c r="K44" s="61"/>
      <c r="L44" s="61"/>
      <c r="M44" s="61"/>
      <c r="N44" s="59"/>
      <c r="O44" s="59"/>
      <c r="P44" s="59"/>
      <c r="Q44" s="59"/>
      <c r="R44" s="59"/>
      <c r="S44" s="2"/>
    </row>
    <row r="45" spans="1:19" ht="26.4" x14ac:dyDescent="0.3">
      <c r="A45" s="24"/>
      <c r="B45" s="66"/>
      <c r="C45" s="67"/>
      <c r="D45" s="68" t="s">
        <v>86</v>
      </c>
      <c r="E45" s="69"/>
      <c r="F45" s="69"/>
      <c r="G45" s="69"/>
      <c r="H45" s="69"/>
      <c r="I45" s="69"/>
      <c r="J45" s="69"/>
      <c r="K45" s="25" t="s">
        <v>87</v>
      </c>
      <c r="L45" s="25" t="s">
        <v>30</v>
      </c>
      <c r="M45" s="25" t="s">
        <v>31</v>
      </c>
      <c r="N45" s="26">
        <v>13687</v>
      </c>
      <c r="O45" s="26">
        <v>13345.421619999999</v>
      </c>
      <c r="P45" s="26">
        <f>P46+P48</f>
        <v>16712</v>
      </c>
      <c r="Q45" s="26">
        <f t="shared" ref="Q45:R45" si="9">Q46+Q48</f>
        <v>16879.12</v>
      </c>
      <c r="R45" s="26">
        <f t="shared" si="9"/>
        <v>16879.12</v>
      </c>
      <c r="S45" s="27"/>
    </row>
    <row r="46" spans="1:19" ht="12.75" customHeight="1" x14ac:dyDescent="0.3">
      <c r="A46" s="28"/>
      <c r="B46" s="70"/>
      <c r="C46" s="71"/>
      <c r="D46" s="62" t="s">
        <v>88</v>
      </c>
      <c r="E46" s="63"/>
      <c r="F46" s="63"/>
      <c r="G46" s="63"/>
      <c r="H46" s="63"/>
      <c r="I46" s="63"/>
      <c r="J46" s="63"/>
      <c r="K46" s="60" t="s">
        <v>89</v>
      </c>
      <c r="L46" s="60" t="s">
        <v>30</v>
      </c>
      <c r="M46" s="60" t="s">
        <v>31</v>
      </c>
      <c r="N46" s="58">
        <v>7345</v>
      </c>
      <c r="O46" s="58">
        <v>10333.42</v>
      </c>
      <c r="P46" s="58">
        <v>10298</v>
      </c>
      <c r="Q46" s="58">
        <v>10400.98</v>
      </c>
      <c r="R46" s="58">
        <v>10400.98</v>
      </c>
      <c r="S46" s="2"/>
    </row>
    <row r="47" spans="1:19" ht="38.4" customHeight="1" x14ac:dyDescent="0.3">
      <c r="A47" s="24" t="s">
        <v>90</v>
      </c>
      <c r="B47" s="66" t="s">
        <v>91</v>
      </c>
      <c r="C47" s="67"/>
      <c r="D47" s="63"/>
      <c r="E47" s="63"/>
      <c r="F47" s="63"/>
      <c r="G47" s="63"/>
      <c r="H47" s="63"/>
      <c r="I47" s="63"/>
      <c r="J47" s="63"/>
      <c r="K47" s="61"/>
      <c r="L47" s="61"/>
      <c r="M47" s="61"/>
      <c r="N47" s="59"/>
      <c r="O47" s="59"/>
      <c r="P47" s="59"/>
      <c r="Q47" s="59"/>
      <c r="R47" s="59"/>
      <c r="S47" s="2"/>
    </row>
    <row r="48" spans="1:19" ht="12.75" customHeight="1" x14ac:dyDescent="0.3">
      <c r="A48" s="28"/>
      <c r="B48" s="70"/>
      <c r="C48" s="71"/>
      <c r="D48" s="62" t="s">
        <v>92</v>
      </c>
      <c r="E48" s="63"/>
      <c r="F48" s="63"/>
      <c r="G48" s="63"/>
      <c r="H48" s="63"/>
      <c r="I48" s="63"/>
      <c r="J48" s="63"/>
      <c r="K48" s="60" t="s">
        <v>93</v>
      </c>
      <c r="L48" s="60" t="s">
        <v>30</v>
      </c>
      <c r="M48" s="60" t="s">
        <v>31</v>
      </c>
      <c r="N48" s="58">
        <v>6342</v>
      </c>
      <c r="O48" s="58">
        <v>3012</v>
      </c>
      <c r="P48" s="58">
        <v>6414</v>
      </c>
      <c r="Q48" s="58">
        <v>6478.14</v>
      </c>
      <c r="R48" s="58">
        <v>6478.14</v>
      </c>
      <c r="S48" s="2"/>
    </row>
    <row r="49" spans="1:19" ht="38.4" customHeight="1" x14ac:dyDescent="0.3">
      <c r="A49" s="24" t="s">
        <v>94</v>
      </c>
      <c r="B49" s="66" t="s">
        <v>95</v>
      </c>
      <c r="C49" s="67"/>
      <c r="D49" s="63"/>
      <c r="E49" s="63"/>
      <c r="F49" s="63"/>
      <c r="G49" s="63"/>
      <c r="H49" s="63"/>
      <c r="I49" s="63"/>
      <c r="J49" s="63"/>
      <c r="K49" s="61"/>
      <c r="L49" s="61"/>
      <c r="M49" s="61"/>
      <c r="N49" s="59"/>
      <c r="O49" s="59"/>
      <c r="P49" s="59"/>
      <c r="Q49" s="59"/>
      <c r="R49" s="59"/>
      <c r="S49" s="2"/>
    </row>
    <row r="50" spans="1:19" ht="52.8" x14ac:dyDescent="0.3">
      <c r="A50" s="24"/>
      <c r="B50" s="66"/>
      <c r="C50" s="67"/>
      <c r="D50" s="68" t="s">
        <v>96</v>
      </c>
      <c r="E50" s="69"/>
      <c r="F50" s="69"/>
      <c r="G50" s="69"/>
      <c r="H50" s="69"/>
      <c r="I50" s="69"/>
      <c r="J50" s="69"/>
      <c r="K50" s="25" t="s">
        <v>97</v>
      </c>
      <c r="L50" s="25" t="s">
        <v>98</v>
      </c>
      <c r="M50" s="25" t="s">
        <v>31</v>
      </c>
      <c r="N50" s="26">
        <v>2106.63</v>
      </c>
      <c r="O50" s="26">
        <v>1177.70623</v>
      </c>
      <c r="P50" s="26">
        <f>P51</f>
        <v>1454.8960000000002</v>
      </c>
      <c r="Q50" s="26">
        <f t="shared" ref="Q50:R50" si="10">Q51</f>
        <v>1500</v>
      </c>
      <c r="R50" s="26">
        <f t="shared" si="10"/>
        <v>1500</v>
      </c>
      <c r="S50" s="27"/>
    </row>
    <row r="51" spans="1:19" ht="52.8" x14ac:dyDescent="0.3">
      <c r="A51" s="24"/>
      <c r="B51" s="66"/>
      <c r="C51" s="67"/>
      <c r="D51" s="68" t="s">
        <v>99</v>
      </c>
      <c r="E51" s="69"/>
      <c r="F51" s="69"/>
      <c r="G51" s="69"/>
      <c r="H51" s="69"/>
      <c r="I51" s="69"/>
      <c r="J51" s="69"/>
      <c r="K51" s="25" t="s">
        <v>100</v>
      </c>
      <c r="L51" s="25" t="s">
        <v>98</v>
      </c>
      <c r="M51" s="25" t="s">
        <v>31</v>
      </c>
      <c r="N51" s="26">
        <v>2106.63</v>
      </c>
      <c r="O51" s="26">
        <v>1177.70623</v>
      </c>
      <c r="P51" s="26">
        <f>P52+P54</f>
        <v>1454.8960000000002</v>
      </c>
      <c r="Q51" s="26">
        <f t="shared" ref="Q51:R51" si="11">Q52+Q54</f>
        <v>1500</v>
      </c>
      <c r="R51" s="26">
        <f t="shared" si="11"/>
        <v>1500</v>
      </c>
      <c r="S51" s="27"/>
    </row>
    <row r="52" spans="1:19" ht="12.75" customHeight="1" x14ac:dyDescent="0.3">
      <c r="A52" s="28"/>
      <c r="B52" s="70"/>
      <c r="C52" s="71"/>
      <c r="D52" s="62" t="s">
        <v>101</v>
      </c>
      <c r="E52" s="63"/>
      <c r="F52" s="63"/>
      <c r="G52" s="63"/>
      <c r="H52" s="63"/>
      <c r="I52" s="63"/>
      <c r="J52" s="63"/>
      <c r="K52" s="60" t="s">
        <v>102</v>
      </c>
      <c r="L52" s="60" t="s">
        <v>98</v>
      </c>
      <c r="M52" s="60" t="s">
        <v>31</v>
      </c>
      <c r="N52" s="58">
        <v>1157.93</v>
      </c>
      <c r="O52" s="58">
        <v>882.1</v>
      </c>
      <c r="P52" s="58">
        <v>986.64200000000005</v>
      </c>
      <c r="Q52" s="58">
        <v>1000</v>
      </c>
      <c r="R52" s="58">
        <v>1000</v>
      </c>
      <c r="S52" s="2"/>
    </row>
    <row r="53" spans="1:19" ht="89.4" customHeight="1" x14ac:dyDescent="0.3">
      <c r="A53" s="24" t="s">
        <v>103</v>
      </c>
      <c r="B53" s="66" t="s">
        <v>102</v>
      </c>
      <c r="C53" s="67"/>
      <c r="D53" s="63"/>
      <c r="E53" s="63"/>
      <c r="F53" s="63"/>
      <c r="G53" s="63"/>
      <c r="H53" s="63"/>
      <c r="I53" s="63"/>
      <c r="J53" s="63"/>
      <c r="K53" s="61"/>
      <c r="L53" s="61"/>
      <c r="M53" s="61"/>
      <c r="N53" s="59"/>
      <c r="O53" s="59"/>
      <c r="P53" s="59"/>
      <c r="Q53" s="59"/>
      <c r="R53" s="59"/>
      <c r="S53" s="2"/>
    </row>
    <row r="54" spans="1:19" ht="12.75" customHeight="1" x14ac:dyDescent="0.3">
      <c r="A54" s="28"/>
      <c r="B54" s="70"/>
      <c r="C54" s="71"/>
      <c r="D54" s="62" t="s">
        <v>104</v>
      </c>
      <c r="E54" s="63"/>
      <c r="F54" s="63"/>
      <c r="G54" s="63"/>
      <c r="H54" s="63"/>
      <c r="I54" s="63"/>
      <c r="J54" s="63"/>
      <c r="K54" s="60" t="s">
        <v>105</v>
      </c>
      <c r="L54" s="60" t="s">
        <v>98</v>
      </c>
      <c r="M54" s="60" t="s">
        <v>31</v>
      </c>
      <c r="N54" s="58">
        <v>948.7</v>
      </c>
      <c r="O54" s="58">
        <v>295.60000000000002</v>
      </c>
      <c r="P54" s="58">
        <v>468.25400000000002</v>
      </c>
      <c r="Q54" s="58">
        <v>500</v>
      </c>
      <c r="R54" s="58">
        <v>500</v>
      </c>
      <c r="S54" s="2"/>
    </row>
    <row r="55" spans="1:19" ht="76.650000000000006" customHeight="1" x14ac:dyDescent="0.3">
      <c r="A55" s="24" t="s">
        <v>106</v>
      </c>
      <c r="B55" s="66" t="s">
        <v>105</v>
      </c>
      <c r="C55" s="67"/>
      <c r="D55" s="63"/>
      <c r="E55" s="63"/>
      <c r="F55" s="63"/>
      <c r="G55" s="63"/>
      <c r="H55" s="63"/>
      <c r="I55" s="63"/>
      <c r="J55" s="63"/>
      <c r="K55" s="61"/>
      <c r="L55" s="61"/>
      <c r="M55" s="61"/>
      <c r="N55" s="59"/>
      <c r="O55" s="59"/>
      <c r="P55" s="59"/>
      <c r="Q55" s="59"/>
      <c r="R55" s="59"/>
      <c r="S55" s="2"/>
    </row>
    <row r="56" spans="1:19" ht="52.8" x14ac:dyDescent="0.3">
      <c r="A56" s="24"/>
      <c r="B56" s="66"/>
      <c r="C56" s="67"/>
      <c r="D56" s="68" t="s">
        <v>107</v>
      </c>
      <c r="E56" s="69"/>
      <c r="F56" s="69"/>
      <c r="G56" s="69"/>
      <c r="H56" s="69"/>
      <c r="I56" s="69"/>
      <c r="J56" s="69"/>
      <c r="K56" s="25" t="s">
        <v>108</v>
      </c>
      <c r="L56" s="25" t="s">
        <v>98</v>
      </c>
      <c r="M56" s="25" t="s">
        <v>31</v>
      </c>
      <c r="N56" s="26">
        <v>500</v>
      </c>
      <c r="O56" s="26">
        <v>1659.7249300000001</v>
      </c>
      <c r="P56" s="26">
        <f>P57</f>
        <v>1000</v>
      </c>
      <c r="Q56" s="26">
        <f t="shared" ref="Q56:R56" si="12">Q57</f>
        <v>1000</v>
      </c>
      <c r="R56" s="26">
        <f t="shared" si="12"/>
        <v>1000</v>
      </c>
      <c r="S56" s="27"/>
    </row>
    <row r="57" spans="1:19" ht="52.8" x14ac:dyDescent="0.3">
      <c r="A57" s="24"/>
      <c r="B57" s="66"/>
      <c r="C57" s="67"/>
      <c r="D57" s="68" t="s">
        <v>109</v>
      </c>
      <c r="E57" s="69"/>
      <c r="F57" s="69"/>
      <c r="G57" s="69"/>
      <c r="H57" s="69"/>
      <c r="I57" s="69"/>
      <c r="J57" s="69"/>
      <c r="K57" s="25" t="s">
        <v>110</v>
      </c>
      <c r="L57" s="25" t="s">
        <v>98</v>
      </c>
      <c r="M57" s="25" t="s">
        <v>31</v>
      </c>
      <c r="N57" s="26">
        <v>500</v>
      </c>
      <c r="O57" s="26">
        <v>1659.7249300000001</v>
      </c>
      <c r="P57" s="26">
        <f>P58</f>
        <v>1000</v>
      </c>
      <c r="Q57" s="26">
        <f t="shared" ref="Q57:R57" si="13">Q58</f>
        <v>1000</v>
      </c>
      <c r="R57" s="26">
        <f t="shared" si="13"/>
        <v>1000</v>
      </c>
      <c r="S57" s="27"/>
    </row>
    <row r="58" spans="1:19" ht="12.75" customHeight="1" x14ac:dyDescent="0.3">
      <c r="A58" s="28"/>
      <c r="B58" s="70"/>
      <c r="C58" s="71"/>
      <c r="D58" s="62" t="s">
        <v>111</v>
      </c>
      <c r="E58" s="63"/>
      <c r="F58" s="63"/>
      <c r="G58" s="63"/>
      <c r="H58" s="63"/>
      <c r="I58" s="63"/>
      <c r="J58" s="63"/>
      <c r="K58" s="60" t="s">
        <v>112</v>
      </c>
      <c r="L58" s="60" t="s">
        <v>98</v>
      </c>
      <c r="M58" s="60" t="s">
        <v>31</v>
      </c>
      <c r="N58" s="58">
        <v>500</v>
      </c>
      <c r="O58" s="58">
        <v>1659.72</v>
      </c>
      <c r="P58" s="58">
        <v>1000</v>
      </c>
      <c r="Q58" s="58">
        <v>1000</v>
      </c>
      <c r="R58" s="58">
        <v>1000</v>
      </c>
      <c r="S58" s="2"/>
    </row>
    <row r="59" spans="1:19" ht="51.15" customHeight="1" x14ac:dyDescent="0.3">
      <c r="A59" s="24" t="s">
        <v>113</v>
      </c>
      <c r="B59" s="66" t="s">
        <v>112</v>
      </c>
      <c r="C59" s="67"/>
      <c r="D59" s="63"/>
      <c r="E59" s="63"/>
      <c r="F59" s="63"/>
      <c r="G59" s="63"/>
      <c r="H59" s="63"/>
      <c r="I59" s="63"/>
      <c r="J59" s="63"/>
      <c r="K59" s="61"/>
      <c r="L59" s="61"/>
      <c r="M59" s="61"/>
      <c r="N59" s="59"/>
      <c r="O59" s="59"/>
      <c r="P59" s="59"/>
      <c r="Q59" s="59"/>
      <c r="R59" s="59"/>
      <c r="S59" s="2"/>
    </row>
    <row r="60" spans="1:19" ht="52.8" x14ac:dyDescent="0.3">
      <c r="A60" s="24"/>
      <c r="B60" s="66"/>
      <c r="C60" s="67"/>
      <c r="D60" s="68" t="s">
        <v>114</v>
      </c>
      <c r="E60" s="69"/>
      <c r="F60" s="69"/>
      <c r="G60" s="69"/>
      <c r="H60" s="69"/>
      <c r="I60" s="69"/>
      <c r="J60" s="69"/>
      <c r="K60" s="25" t="s">
        <v>115</v>
      </c>
      <c r="L60" s="25" t="s">
        <v>98</v>
      </c>
      <c r="M60" s="25" t="s">
        <v>31</v>
      </c>
      <c r="N60" s="26">
        <v>150</v>
      </c>
      <c r="O60" s="26">
        <v>252.96153000000001</v>
      </c>
      <c r="P60" s="26">
        <f>P61</f>
        <v>150</v>
      </c>
      <c r="Q60" s="26">
        <f t="shared" ref="Q60:R60" si="14">Q61</f>
        <v>150</v>
      </c>
      <c r="R60" s="26">
        <f t="shared" si="14"/>
        <v>150</v>
      </c>
      <c r="S60" s="27"/>
    </row>
    <row r="61" spans="1:19" ht="52.8" x14ac:dyDescent="0.3">
      <c r="A61" s="24"/>
      <c r="B61" s="66"/>
      <c r="C61" s="67"/>
      <c r="D61" s="68" t="s">
        <v>116</v>
      </c>
      <c r="E61" s="69"/>
      <c r="F61" s="69"/>
      <c r="G61" s="69"/>
      <c r="H61" s="69"/>
      <c r="I61" s="69"/>
      <c r="J61" s="69"/>
      <c r="K61" s="25" t="s">
        <v>117</v>
      </c>
      <c r="L61" s="25" t="s">
        <v>98</v>
      </c>
      <c r="M61" s="25" t="s">
        <v>31</v>
      </c>
      <c r="N61" s="26">
        <v>150</v>
      </c>
      <c r="O61" s="26">
        <v>252.96153000000001</v>
      </c>
      <c r="P61" s="26">
        <f>P62</f>
        <v>150</v>
      </c>
      <c r="Q61" s="26">
        <f t="shared" ref="Q61:R61" si="15">Q62</f>
        <v>150</v>
      </c>
      <c r="R61" s="26">
        <f t="shared" si="15"/>
        <v>150</v>
      </c>
      <c r="S61" s="27"/>
    </row>
    <row r="62" spans="1:19" ht="12.75" customHeight="1" x14ac:dyDescent="0.3">
      <c r="A62" s="28"/>
      <c r="B62" s="70"/>
      <c r="C62" s="71"/>
      <c r="D62" s="62" t="s">
        <v>118</v>
      </c>
      <c r="E62" s="63"/>
      <c r="F62" s="63"/>
      <c r="G62" s="63"/>
      <c r="H62" s="63"/>
      <c r="I62" s="63"/>
      <c r="J62" s="63"/>
      <c r="K62" s="60" t="s">
        <v>119</v>
      </c>
      <c r="L62" s="60" t="s">
        <v>98</v>
      </c>
      <c r="M62" s="60" t="s">
        <v>31</v>
      </c>
      <c r="N62" s="58">
        <v>150</v>
      </c>
      <c r="O62" s="58">
        <v>252.96</v>
      </c>
      <c r="P62" s="58">
        <v>150</v>
      </c>
      <c r="Q62" s="58">
        <v>150</v>
      </c>
      <c r="R62" s="58">
        <v>150</v>
      </c>
      <c r="S62" s="2"/>
    </row>
    <row r="63" spans="1:19" ht="165.9" customHeight="1" x14ac:dyDescent="0.3">
      <c r="A63" s="24" t="s">
        <v>120</v>
      </c>
      <c r="B63" s="66" t="s">
        <v>119</v>
      </c>
      <c r="C63" s="67"/>
      <c r="D63" s="63"/>
      <c r="E63" s="63"/>
      <c r="F63" s="63"/>
      <c r="G63" s="63"/>
      <c r="H63" s="63"/>
      <c r="I63" s="63"/>
      <c r="J63" s="63"/>
      <c r="K63" s="61"/>
      <c r="L63" s="61"/>
      <c r="M63" s="61"/>
      <c r="N63" s="59"/>
      <c r="O63" s="59"/>
      <c r="P63" s="59"/>
      <c r="Q63" s="59"/>
      <c r="R63" s="59"/>
      <c r="S63" s="2"/>
    </row>
    <row r="64" spans="1:19" ht="52.8" x14ac:dyDescent="0.3">
      <c r="A64" s="24"/>
      <c r="B64" s="66"/>
      <c r="C64" s="67"/>
      <c r="D64" s="68" t="s">
        <v>121</v>
      </c>
      <c r="E64" s="69"/>
      <c r="F64" s="69"/>
      <c r="G64" s="69"/>
      <c r="H64" s="69"/>
      <c r="I64" s="69"/>
      <c r="J64" s="69"/>
      <c r="K64" s="25" t="s">
        <v>122</v>
      </c>
      <c r="L64" s="25" t="s">
        <v>98</v>
      </c>
      <c r="M64" s="25" t="s">
        <v>31</v>
      </c>
      <c r="N64" s="26">
        <v>11529.803959999999</v>
      </c>
      <c r="O64" s="26">
        <v>10983.631960000001</v>
      </c>
      <c r="P64" s="26">
        <f>P65</f>
        <v>14016.887000000001</v>
      </c>
      <c r="Q64" s="26">
        <f t="shared" ref="Q64:R64" si="16">Q65</f>
        <v>12752.540999999999</v>
      </c>
      <c r="R64" s="26">
        <f t="shared" si="16"/>
        <v>9127.2610000000004</v>
      </c>
      <c r="S64" s="27"/>
    </row>
    <row r="65" spans="1:19" ht="52.8" x14ac:dyDescent="0.3">
      <c r="A65" s="24"/>
      <c r="B65" s="66"/>
      <c r="C65" s="67"/>
      <c r="D65" s="68" t="s">
        <v>123</v>
      </c>
      <c r="E65" s="69"/>
      <c r="F65" s="69"/>
      <c r="G65" s="69"/>
      <c r="H65" s="69"/>
      <c r="I65" s="69"/>
      <c r="J65" s="69"/>
      <c r="K65" s="25" t="s">
        <v>124</v>
      </c>
      <c r="L65" s="25" t="s">
        <v>98</v>
      </c>
      <c r="M65" s="25" t="s">
        <v>31</v>
      </c>
      <c r="N65" s="26">
        <v>11529.803959999999</v>
      </c>
      <c r="O65" s="26">
        <v>10983.631960000001</v>
      </c>
      <c r="P65" s="26">
        <f>P66+P69+P74</f>
        <v>14016.887000000001</v>
      </c>
      <c r="Q65" s="26">
        <f t="shared" ref="Q65:R65" si="17">Q66+Q69+Q74</f>
        <v>12752.540999999999</v>
      </c>
      <c r="R65" s="26">
        <f t="shared" si="17"/>
        <v>9127.2610000000004</v>
      </c>
      <c r="S65" s="27"/>
    </row>
    <row r="66" spans="1:19" ht="52.8" x14ac:dyDescent="0.3">
      <c r="A66" s="24"/>
      <c r="B66" s="66"/>
      <c r="C66" s="67"/>
      <c r="D66" s="68" t="s">
        <v>125</v>
      </c>
      <c r="E66" s="69"/>
      <c r="F66" s="69"/>
      <c r="G66" s="69"/>
      <c r="H66" s="69"/>
      <c r="I66" s="69"/>
      <c r="J66" s="69"/>
      <c r="K66" s="25" t="s">
        <v>126</v>
      </c>
      <c r="L66" s="25" t="s">
        <v>98</v>
      </c>
      <c r="M66" s="25" t="s">
        <v>31</v>
      </c>
      <c r="N66" s="26">
        <v>4329.6670000000004</v>
      </c>
      <c r="O66" s="26">
        <v>3783.4949999999999</v>
      </c>
      <c r="P66" s="26">
        <f>P67</f>
        <v>4551.4369999999999</v>
      </c>
      <c r="Q66" s="26">
        <f t="shared" ref="Q66:R66" si="18">Q67</f>
        <v>4551.4369999999999</v>
      </c>
      <c r="R66" s="26">
        <f t="shared" si="18"/>
        <v>4551.4369999999999</v>
      </c>
      <c r="S66" s="27"/>
    </row>
    <row r="67" spans="1:19" ht="12.75" customHeight="1" x14ac:dyDescent="0.3">
      <c r="A67" s="28"/>
      <c r="B67" s="70"/>
      <c r="C67" s="71"/>
      <c r="D67" s="62" t="s">
        <v>127</v>
      </c>
      <c r="E67" s="63"/>
      <c r="F67" s="63"/>
      <c r="G67" s="63"/>
      <c r="H67" s="63"/>
      <c r="I67" s="63"/>
      <c r="J67" s="63"/>
      <c r="K67" s="60" t="s">
        <v>128</v>
      </c>
      <c r="L67" s="60" t="s">
        <v>98</v>
      </c>
      <c r="M67" s="60" t="s">
        <v>31</v>
      </c>
      <c r="N67" s="58">
        <v>4329.67</v>
      </c>
      <c r="O67" s="58">
        <v>3783.5</v>
      </c>
      <c r="P67" s="58">
        <v>4551.4369999999999</v>
      </c>
      <c r="Q67" s="58">
        <v>4551.4369999999999</v>
      </c>
      <c r="R67" s="58">
        <v>4551.4369999999999</v>
      </c>
      <c r="S67" s="2"/>
    </row>
    <row r="68" spans="1:19" ht="38.4" customHeight="1" x14ac:dyDescent="0.3">
      <c r="A68" s="24" t="s">
        <v>129</v>
      </c>
      <c r="B68" s="66" t="s">
        <v>130</v>
      </c>
      <c r="C68" s="67"/>
      <c r="D68" s="63"/>
      <c r="E68" s="63"/>
      <c r="F68" s="63"/>
      <c r="G68" s="63"/>
      <c r="H68" s="63"/>
      <c r="I68" s="63"/>
      <c r="J68" s="63"/>
      <c r="K68" s="61"/>
      <c r="L68" s="61"/>
      <c r="M68" s="61"/>
      <c r="N68" s="59"/>
      <c r="O68" s="59"/>
      <c r="P68" s="59"/>
      <c r="Q68" s="59"/>
      <c r="R68" s="59"/>
      <c r="S68" s="2"/>
    </row>
    <row r="69" spans="1:19" ht="52.8" x14ac:dyDescent="0.3">
      <c r="A69" s="24"/>
      <c r="B69" s="66"/>
      <c r="C69" s="67"/>
      <c r="D69" s="68" t="s">
        <v>131</v>
      </c>
      <c r="E69" s="69"/>
      <c r="F69" s="69"/>
      <c r="G69" s="69"/>
      <c r="H69" s="69"/>
      <c r="I69" s="69"/>
      <c r="J69" s="69"/>
      <c r="K69" s="25" t="s">
        <v>132</v>
      </c>
      <c r="L69" s="25" t="s">
        <v>98</v>
      </c>
      <c r="M69" s="25" t="s">
        <v>31</v>
      </c>
      <c r="N69" s="26">
        <v>7200.1369599999998</v>
      </c>
      <c r="O69" s="26">
        <v>7200.1369599999998</v>
      </c>
      <c r="P69" s="26">
        <f>P70+P72</f>
        <v>8899.3960000000006</v>
      </c>
      <c r="Q69" s="26">
        <f t="shared" ref="Q69:R69" si="19">Q70+Q72</f>
        <v>8201.1039999999994</v>
      </c>
      <c r="R69" s="26">
        <f t="shared" si="19"/>
        <v>3887.723</v>
      </c>
      <c r="S69" s="27"/>
    </row>
    <row r="70" spans="1:19" ht="12.75" customHeight="1" x14ac:dyDescent="0.3">
      <c r="A70" s="28"/>
      <c r="B70" s="70"/>
      <c r="C70" s="71"/>
      <c r="D70" s="62" t="s">
        <v>133</v>
      </c>
      <c r="E70" s="63"/>
      <c r="F70" s="63"/>
      <c r="G70" s="63"/>
      <c r="H70" s="63"/>
      <c r="I70" s="63"/>
      <c r="J70" s="63"/>
      <c r="K70" s="60" t="s">
        <v>134</v>
      </c>
      <c r="L70" s="60" t="s">
        <v>98</v>
      </c>
      <c r="M70" s="60" t="s">
        <v>31</v>
      </c>
      <c r="N70" s="58">
        <v>4301.8100000000004</v>
      </c>
      <c r="O70" s="58">
        <v>4301.8100000000004</v>
      </c>
      <c r="P70" s="58">
        <v>3884.9879999999998</v>
      </c>
      <c r="Q70" s="58">
        <v>3916.701</v>
      </c>
      <c r="R70" s="58">
        <v>3887.723</v>
      </c>
      <c r="S70" s="2"/>
    </row>
    <row r="71" spans="1:19" ht="38.4" customHeight="1" x14ac:dyDescent="0.3">
      <c r="A71" s="24" t="s">
        <v>135</v>
      </c>
      <c r="B71" s="66" t="s">
        <v>134</v>
      </c>
      <c r="C71" s="67"/>
      <c r="D71" s="63"/>
      <c r="E71" s="63"/>
      <c r="F71" s="63"/>
      <c r="G71" s="63"/>
      <c r="H71" s="63"/>
      <c r="I71" s="63"/>
      <c r="J71" s="63"/>
      <c r="K71" s="61"/>
      <c r="L71" s="61"/>
      <c r="M71" s="61"/>
      <c r="N71" s="59"/>
      <c r="O71" s="59"/>
      <c r="P71" s="59"/>
      <c r="Q71" s="59"/>
      <c r="R71" s="59"/>
      <c r="S71" s="2"/>
    </row>
    <row r="72" spans="1:19" ht="12.75" customHeight="1" x14ac:dyDescent="0.3">
      <c r="A72" s="28"/>
      <c r="B72" s="70"/>
      <c r="C72" s="71"/>
      <c r="D72" s="62" t="s">
        <v>136</v>
      </c>
      <c r="E72" s="63"/>
      <c r="F72" s="63"/>
      <c r="G72" s="63"/>
      <c r="H72" s="63"/>
      <c r="I72" s="63"/>
      <c r="J72" s="63"/>
      <c r="K72" s="60" t="s">
        <v>137</v>
      </c>
      <c r="L72" s="60" t="s">
        <v>98</v>
      </c>
      <c r="M72" s="60" t="s">
        <v>31</v>
      </c>
      <c r="N72" s="58">
        <v>2898.32</v>
      </c>
      <c r="O72" s="58">
        <v>2898.32</v>
      </c>
      <c r="P72" s="58">
        <v>5014.4080000000004</v>
      </c>
      <c r="Q72" s="58">
        <v>4284.4030000000002</v>
      </c>
      <c r="R72" s="58">
        <v>0</v>
      </c>
      <c r="S72" s="2"/>
    </row>
    <row r="73" spans="1:19" ht="51.15" customHeight="1" x14ac:dyDescent="0.3">
      <c r="A73" s="24" t="s">
        <v>138</v>
      </c>
      <c r="B73" s="66" t="s">
        <v>137</v>
      </c>
      <c r="C73" s="67"/>
      <c r="D73" s="63"/>
      <c r="E73" s="63"/>
      <c r="F73" s="63"/>
      <c r="G73" s="63"/>
      <c r="H73" s="63"/>
      <c r="I73" s="63"/>
      <c r="J73" s="63"/>
      <c r="K73" s="61"/>
      <c r="L73" s="61"/>
      <c r="M73" s="61"/>
      <c r="N73" s="59"/>
      <c r="O73" s="59"/>
      <c r="P73" s="59"/>
      <c r="Q73" s="59"/>
      <c r="R73" s="59"/>
      <c r="S73" s="2"/>
    </row>
    <row r="74" spans="1:19" ht="52.8" x14ac:dyDescent="0.3">
      <c r="A74" s="24"/>
      <c r="B74" s="66"/>
      <c r="C74" s="67"/>
      <c r="D74" s="68" t="s">
        <v>139</v>
      </c>
      <c r="E74" s="69"/>
      <c r="F74" s="69"/>
      <c r="G74" s="69"/>
      <c r="H74" s="69"/>
      <c r="I74" s="69"/>
      <c r="J74" s="69"/>
      <c r="K74" s="25" t="s">
        <v>140</v>
      </c>
      <c r="L74" s="25" t="s">
        <v>98</v>
      </c>
      <c r="M74" s="25" t="s">
        <v>31</v>
      </c>
      <c r="N74" s="26">
        <f>N75</f>
        <v>0</v>
      </c>
      <c r="O74" s="26">
        <f t="shared" ref="O74:R74" si="20">O75</f>
        <v>0</v>
      </c>
      <c r="P74" s="26">
        <f t="shared" si="20"/>
        <v>566.05399999999997</v>
      </c>
      <c r="Q74" s="26">
        <f t="shared" si="20"/>
        <v>0</v>
      </c>
      <c r="R74" s="26">
        <f t="shared" si="20"/>
        <v>688.101</v>
      </c>
      <c r="S74" s="27"/>
    </row>
    <row r="75" spans="1:19" ht="12.75" customHeight="1" x14ac:dyDescent="0.3">
      <c r="A75" s="28"/>
      <c r="B75" s="70"/>
      <c r="C75" s="71"/>
      <c r="D75" s="62" t="s">
        <v>141</v>
      </c>
      <c r="E75" s="63"/>
      <c r="F75" s="63"/>
      <c r="G75" s="63"/>
      <c r="H75" s="63"/>
      <c r="I75" s="63"/>
      <c r="J75" s="63"/>
      <c r="K75" s="60" t="s">
        <v>142</v>
      </c>
      <c r="L75" s="60" t="s">
        <v>98</v>
      </c>
      <c r="M75" s="60" t="s">
        <v>31</v>
      </c>
      <c r="N75" s="58">
        <v>0</v>
      </c>
      <c r="O75" s="58">
        <v>0</v>
      </c>
      <c r="P75" s="58">
        <v>566.05399999999997</v>
      </c>
      <c r="Q75" s="58">
        <v>0</v>
      </c>
      <c r="R75" s="58">
        <v>688.101</v>
      </c>
      <c r="S75" s="2"/>
    </row>
    <row r="76" spans="1:19" ht="51.15" customHeight="1" x14ac:dyDescent="0.3">
      <c r="A76" s="24" t="s">
        <v>143</v>
      </c>
      <c r="B76" s="66" t="s">
        <v>144</v>
      </c>
      <c r="C76" s="67"/>
      <c r="D76" s="63"/>
      <c r="E76" s="63"/>
      <c r="F76" s="63"/>
      <c r="G76" s="63"/>
      <c r="H76" s="63"/>
      <c r="I76" s="63"/>
      <c r="J76" s="63"/>
      <c r="K76" s="61"/>
      <c r="L76" s="61"/>
      <c r="M76" s="61"/>
      <c r="N76" s="59"/>
      <c r="O76" s="59"/>
      <c r="P76" s="59"/>
      <c r="Q76" s="59"/>
      <c r="R76" s="59"/>
      <c r="S76" s="2"/>
    </row>
    <row r="77" spans="1:19" ht="15" customHeigh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145</v>
      </c>
      <c r="M77" s="31">
        <v>9000</v>
      </c>
      <c r="N77" s="32">
        <v>79378.802960000001</v>
      </c>
      <c r="O77" s="32">
        <v>76731.941269999996</v>
      </c>
      <c r="P77" s="32">
        <f>P14+P64</f>
        <v>94166.242999999988</v>
      </c>
      <c r="Q77" s="32">
        <f t="shared" ref="Q77:R77" si="21">Q14+Q64</f>
        <v>94773.460999999996</v>
      </c>
      <c r="R77" s="32">
        <f t="shared" si="21"/>
        <v>92559.733000000007</v>
      </c>
      <c r="S77" s="2"/>
    </row>
    <row r="78" spans="1:19" x14ac:dyDescent="0.3">
      <c r="A78" s="33" t="s">
        <v>146</v>
      </c>
      <c r="B78" s="17"/>
      <c r="C78" s="74"/>
      <c r="D78" s="75"/>
      <c r="E78" s="75"/>
      <c r="F78" s="17"/>
      <c r="G78" s="78"/>
      <c r="H78" s="79"/>
      <c r="I78" s="17"/>
      <c r="J78" s="74"/>
      <c r="K78" s="75"/>
      <c r="L78" s="75"/>
      <c r="M78" s="34"/>
      <c r="N78" s="35"/>
      <c r="O78" s="35"/>
      <c r="P78" s="35"/>
      <c r="Q78" s="35"/>
      <c r="R78" s="17"/>
      <c r="S78" s="2"/>
    </row>
    <row r="79" spans="1:19" ht="18.75" customHeight="1" x14ac:dyDescent="0.3">
      <c r="A79" s="36" t="s">
        <v>147</v>
      </c>
      <c r="B79" s="17"/>
      <c r="C79" s="76" t="s">
        <v>148</v>
      </c>
      <c r="D79" s="77"/>
      <c r="E79" s="77"/>
      <c r="F79" s="17"/>
      <c r="G79" s="80" t="s">
        <v>149</v>
      </c>
      <c r="H79" s="81"/>
      <c r="I79" s="17"/>
      <c r="J79" s="82" t="s">
        <v>150</v>
      </c>
      <c r="K79" s="83"/>
      <c r="L79" s="83"/>
      <c r="M79" s="37"/>
      <c r="N79" s="35"/>
      <c r="O79" s="35"/>
      <c r="P79" s="35"/>
      <c r="Q79" s="35"/>
      <c r="R79" s="17"/>
      <c r="S79" s="2"/>
    </row>
    <row r="80" spans="1:19" ht="15.45" customHeight="1" x14ac:dyDescent="0.3">
      <c r="A80" s="33"/>
      <c r="B80" s="38"/>
      <c r="C80" s="9"/>
      <c r="D80" s="39"/>
      <c r="E80" s="9"/>
      <c r="F80" s="38"/>
      <c r="G80" s="72"/>
      <c r="H80" s="73"/>
      <c r="I80" s="38"/>
      <c r="J80" s="38"/>
      <c r="K80" s="38"/>
      <c r="L80" s="35"/>
      <c r="M80" s="35"/>
      <c r="N80" s="35"/>
      <c r="O80" s="35"/>
      <c r="P80" s="35"/>
      <c r="Q80" s="35"/>
      <c r="R80" s="17"/>
      <c r="S80" s="2"/>
    </row>
    <row r="81" spans="1:19" ht="15.45" customHeight="1" x14ac:dyDescent="0.3">
      <c r="A81" s="33" t="s">
        <v>151</v>
      </c>
      <c r="B81" s="33"/>
      <c r="C81" s="3"/>
      <c r="D81" s="38"/>
      <c r="E81" s="38"/>
      <c r="F81" s="38"/>
      <c r="G81" s="38"/>
      <c r="H81" s="38"/>
      <c r="I81" s="38"/>
      <c r="J81" s="38"/>
      <c r="K81" s="38"/>
      <c r="L81" s="35"/>
      <c r="M81" s="35"/>
      <c r="N81" s="35"/>
      <c r="O81" s="35"/>
      <c r="P81" s="35"/>
      <c r="Q81" s="35"/>
      <c r="R81" s="17"/>
      <c r="S81" s="2"/>
    </row>
  </sheetData>
  <mergeCells count="299">
    <mergeCell ref="D45:J45"/>
    <mergeCell ref="D54:J55"/>
    <mergeCell ref="K54:K55"/>
    <mergeCell ref="L54:L55"/>
    <mergeCell ref="M54:M55"/>
    <mergeCell ref="N54:N55"/>
    <mergeCell ref="O54:O55"/>
    <mergeCell ref="D56:J56"/>
    <mergeCell ref="D46:J47"/>
    <mergeCell ref="K46:K47"/>
    <mergeCell ref="L46:L47"/>
    <mergeCell ref="M46:M47"/>
    <mergeCell ref="N46:N47"/>
    <mergeCell ref="O46:O47"/>
    <mergeCell ref="D48:J49"/>
    <mergeCell ref="K48:K49"/>
    <mergeCell ref="L48:L49"/>
    <mergeCell ref="M48:M49"/>
    <mergeCell ref="N48:N49"/>
    <mergeCell ref="O48:O4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M43:M44"/>
    <mergeCell ref="N43:N44"/>
    <mergeCell ref="O43:O44"/>
    <mergeCell ref="P43:P44"/>
    <mergeCell ref="Q43:Q44"/>
    <mergeCell ref="R43:R44"/>
    <mergeCell ref="P46:P47"/>
    <mergeCell ref="P48:P49"/>
    <mergeCell ref="R52:R53"/>
    <mergeCell ref="Q52:Q53"/>
    <mergeCell ref="M37:M38"/>
    <mergeCell ref="N37:N38"/>
    <mergeCell ref="O37:O38"/>
    <mergeCell ref="K39:K40"/>
    <mergeCell ref="L39:L40"/>
    <mergeCell ref="M39:M40"/>
    <mergeCell ref="N39:N40"/>
    <mergeCell ref="O39:O40"/>
    <mergeCell ref="D41:J41"/>
    <mergeCell ref="Q37:Q38"/>
    <mergeCell ref="P37:P38"/>
    <mergeCell ref="R37:R38"/>
    <mergeCell ref="R39:R40"/>
    <mergeCell ref="P39:P40"/>
    <mergeCell ref="Q39:Q40"/>
    <mergeCell ref="R46:R47"/>
    <mergeCell ref="Q46:Q47"/>
    <mergeCell ref="Q48:Q49"/>
    <mergeCell ref="R48:R49"/>
    <mergeCell ref="C78:E78"/>
    <mergeCell ref="C79:E79"/>
    <mergeCell ref="G78:H78"/>
    <mergeCell ref="J78:L78"/>
    <mergeCell ref="G79:H79"/>
    <mergeCell ref="J79:L79"/>
    <mergeCell ref="D36:J36"/>
    <mergeCell ref="K33:K34"/>
    <mergeCell ref="L33:L34"/>
    <mergeCell ref="D35:J35"/>
    <mergeCell ref="D37:J38"/>
    <mergeCell ref="D39:J40"/>
    <mergeCell ref="K37:K38"/>
    <mergeCell ref="L37:L38"/>
    <mergeCell ref="D42:J42"/>
    <mergeCell ref="D43:J44"/>
    <mergeCell ref="K43:K44"/>
    <mergeCell ref="L43:L44"/>
    <mergeCell ref="B35:C35"/>
    <mergeCell ref="B36:C36"/>
    <mergeCell ref="B37:C37"/>
    <mergeCell ref="B38:C38"/>
    <mergeCell ref="B39:C39"/>
    <mergeCell ref="B40:C40"/>
    <mergeCell ref="O75:O76"/>
    <mergeCell ref="P75:P76"/>
    <mergeCell ref="Q75:Q76"/>
    <mergeCell ref="R75:R76"/>
    <mergeCell ref="Q70:Q71"/>
    <mergeCell ref="R70:R71"/>
    <mergeCell ref="O72:O73"/>
    <mergeCell ref="G80:H80"/>
    <mergeCell ref="B68:C68"/>
    <mergeCell ref="B71:C71"/>
    <mergeCell ref="B73:C73"/>
    <mergeCell ref="L67:L68"/>
    <mergeCell ref="D67:J68"/>
    <mergeCell ref="K67:K68"/>
    <mergeCell ref="D69:J69"/>
    <mergeCell ref="D70:J71"/>
    <mergeCell ref="K70:K71"/>
    <mergeCell ref="L70:L71"/>
    <mergeCell ref="D72:J73"/>
    <mergeCell ref="K72:K73"/>
    <mergeCell ref="L72:L73"/>
    <mergeCell ref="K75:K76"/>
    <mergeCell ref="L75:L76"/>
    <mergeCell ref="B76:C76"/>
    <mergeCell ref="B60:C60"/>
    <mergeCell ref="B61:C61"/>
    <mergeCell ref="B62:C62"/>
    <mergeCell ref="B63:C63"/>
    <mergeCell ref="B64:C64"/>
    <mergeCell ref="N67:N68"/>
    <mergeCell ref="O67:O68"/>
    <mergeCell ref="P70:P71"/>
    <mergeCell ref="N70:N71"/>
    <mergeCell ref="O70:O71"/>
    <mergeCell ref="B66:C66"/>
    <mergeCell ref="B65:C65"/>
    <mergeCell ref="D66:J66"/>
    <mergeCell ref="R58:R5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D50:J50"/>
    <mergeCell ref="P52:P53"/>
    <mergeCell ref="P54:P55"/>
    <mergeCell ref="D51:J51"/>
    <mergeCell ref="D52:J53"/>
    <mergeCell ref="K52:K53"/>
    <mergeCell ref="L52:L53"/>
    <mergeCell ref="M52:M53"/>
    <mergeCell ref="N52:N53"/>
    <mergeCell ref="O52:O53"/>
    <mergeCell ref="Q54:Q55"/>
    <mergeCell ref="R54:R55"/>
    <mergeCell ref="D57:J57"/>
    <mergeCell ref="D58:J59"/>
    <mergeCell ref="K58:K59"/>
    <mergeCell ref="L58:L59"/>
    <mergeCell ref="M58:M59"/>
    <mergeCell ref="N58:N59"/>
    <mergeCell ref="O58:O59"/>
    <mergeCell ref="P58:P59"/>
    <mergeCell ref="Q58:Q59"/>
    <mergeCell ref="D60:J60"/>
    <mergeCell ref="D61:J61"/>
    <mergeCell ref="K62:K63"/>
    <mergeCell ref="L62:L63"/>
    <mergeCell ref="M62:M63"/>
    <mergeCell ref="N62:N63"/>
    <mergeCell ref="O62:O63"/>
    <mergeCell ref="P62:P63"/>
    <mergeCell ref="Q62:Q63"/>
    <mergeCell ref="R62:R63"/>
    <mergeCell ref="D64:J64"/>
    <mergeCell ref="D65:J65"/>
    <mergeCell ref="B69:C69"/>
    <mergeCell ref="B67:C67"/>
    <mergeCell ref="B70:C70"/>
    <mergeCell ref="B72:C72"/>
    <mergeCell ref="B74:C74"/>
    <mergeCell ref="B75:C75"/>
    <mergeCell ref="D75:J76"/>
    <mergeCell ref="D74:J74"/>
    <mergeCell ref="P67:P68"/>
    <mergeCell ref="Q67:Q68"/>
    <mergeCell ref="D62:J63"/>
    <mergeCell ref="M67:M68"/>
    <mergeCell ref="M70:M71"/>
    <mergeCell ref="M72:M73"/>
    <mergeCell ref="N72:N73"/>
    <mergeCell ref="P72:P73"/>
    <mergeCell ref="Q72:Q73"/>
    <mergeCell ref="R72:R73"/>
    <mergeCell ref="R67:R68"/>
    <mergeCell ref="M75:M76"/>
    <mergeCell ref="N75:N76"/>
    <mergeCell ref="B34:C34"/>
    <mergeCell ref="D29:J30"/>
    <mergeCell ref="D31:J32"/>
    <mergeCell ref="K29:K30"/>
    <mergeCell ref="L29:L30"/>
    <mergeCell ref="K31:K32"/>
    <mergeCell ref="L31:L32"/>
    <mergeCell ref="M31:M32"/>
    <mergeCell ref="D33:J34"/>
    <mergeCell ref="M33:M3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25:J25"/>
    <mergeCell ref="P27:P28"/>
    <mergeCell ref="P29:P30"/>
    <mergeCell ref="P31:P32"/>
    <mergeCell ref="P33:P34"/>
    <mergeCell ref="O29:O30"/>
    <mergeCell ref="M29:M30"/>
    <mergeCell ref="N29:N30"/>
    <mergeCell ref="D26:J26"/>
    <mergeCell ref="D27:J28"/>
    <mergeCell ref="K27:K28"/>
    <mergeCell ref="L27:L28"/>
    <mergeCell ref="M27:M28"/>
    <mergeCell ref="N27:N28"/>
    <mergeCell ref="O27:O28"/>
    <mergeCell ref="N31:N32"/>
    <mergeCell ref="O31:O32"/>
    <mergeCell ref="N33:N34"/>
    <mergeCell ref="O33:O34"/>
    <mergeCell ref="R27:R28"/>
    <mergeCell ref="Q27:Q28"/>
    <mergeCell ref="Q29:Q30"/>
    <mergeCell ref="R29:R30"/>
    <mergeCell ref="Q31:Q32"/>
    <mergeCell ref="R31:R32"/>
    <mergeCell ref="Q33:Q34"/>
    <mergeCell ref="R33:R34"/>
    <mergeCell ref="O21:O22"/>
    <mergeCell ref="O23:O24"/>
    <mergeCell ref="R21:R22"/>
    <mergeCell ref="Q21:Q22"/>
    <mergeCell ref="Q23:Q24"/>
    <mergeCell ref="R23:R24"/>
    <mergeCell ref="B19:C19"/>
    <mergeCell ref="P21:P22"/>
    <mergeCell ref="P23:P24"/>
    <mergeCell ref="D21:J22"/>
    <mergeCell ref="K21:K22"/>
    <mergeCell ref="L21:L22"/>
    <mergeCell ref="M21:M22"/>
    <mergeCell ref="N21:N22"/>
    <mergeCell ref="D23:J24"/>
    <mergeCell ref="K23:K24"/>
    <mergeCell ref="L23:L24"/>
    <mergeCell ref="M23:M24"/>
    <mergeCell ref="N23:N24"/>
    <mergeCell ref="B20:C20"/>
    <mergeCell ref="B21:C21"/>
    <mergeCell ref="B22:C22"/>
    <mergeCell ref="B23:C23"/>
    <mergeCell ref="B24:C24"/>
    <mergeCell ref="B13:C13"/>
    <mergeCell ref="D13:J13"/>
    <mergeCell ref="B14:C14"/>
    <mergeCell ref="D14:J14"/>
    <mergeCell ref="B15:C15"/>
    <mergeCell ref="D15:J15"/>
    <mergeCell ref="B16:C16"/>
    <mergeCell ref="D16:J16"/>
    <mergeCell ref="B17:C17"/>
    <mergeCell ref="D17:J18"/>
    <mergeCell ref="B18:C18"/>
    <mergeCell ref="P17:P18"/>
    <mergeCell ref="Q17:Q18"/>
    <mergeCell ref="R17:R18"/>
    <mergeCell ref="R19:R20"/>
    <mergeCell ref="K19:K20"/>
    <mergeCell ref="D19:J20"/>
    <mergeCell ref="L19:L20"/>
    <mergeCell ref="M19:M20"/>
    <mergeCell ref="N19:N20"/>
    <mergeCell ref="O19:O20"/>
    <mergeCell ref="P19:P20"/>
    <mergeCell ref="Q19:Q20"/>
    <mergeCell ref="N17:N18"/>
    <mergeCell ref="K17:K18"/>
    <mergeCell ref="L17:L18"/>
    <mergeCell ref="M17:M18"/>
    <mergeCell ref="O17:O18"/>
    <mergeCell ref="P11:R11"/>
    <mergeCell ref="A1:R1"/>
    <mergeCell ref="A2:R2"/>
    <mergeCell ref="A7:D7"/>
    <mergeCell ref="E7:P7"/>
    <mergeCell ref="A8:D8"/>
    <mergeCell ref="E8:P8"/>
    <mergeCell ref="A9:B9"/>
    <mergeCell ref="E9:G9"/>
    <mergeCell ref="D11:K11"/>
    <mergeCell ref="L11:L12"/>
    <mergeCell ref="M11:M12"/>
    <mergeCell ref="N11:N12"/>
    <mergeCell ref="O11:O12"/>
    <mergeCell ref="A11:A12"/>
    <mergeCell ref="B11:C12"/>
    <mergeCell ref="D12:J12"/>
  </mergeCells>
  <pageMargins left="0.23611109999999999" right="0.23611109999999999" top="0.55138889999999996" bottom="0.3541667" header="0.3152778" footer="0.3152778"/>
  <pageSetup paperSize="8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PRINT_SOURCE_REESTR_0505307&lt;/Code&gt;&#10;  &lt;OriginalCode&gt;DOCUMENTS_REESTR_SI_DATE&lt;/OriginalCode&gt;&#10;  &lt;ObjectCode&gt;PRINT_SOURCE_REESTR_0505307&lt;/ObjectCode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2A05A51-6125-4929-A53D-F2B65F9E4F5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TARUSA21\User21</dc:creator>
  <cp:lastModifiedBy>SUFD</cp:lastModifiedBy>
  <cp:lastPrinted>2022-11-15T07:23:33Z</cp:lastPrinted>
  <dcterms:created xsi:type="dcterms:W3CDTF">2022-11-14T11:45:16Z</dcterms:created>
  <dcterms:modified xsi:type="dcterms:W3CDTF">2022-11-15T07:23:39Z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дату(2).xlsx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21.2.2622.330878421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user_18_1rid</vt:lpwstr>
  </property>
  <property fmtid="{D5CDD505-2E9C-101B-9397-08002B2CF9AE}" pid="10" name="Шаблон">
    <vt:lpwstr>sqr_pmfrf_0505307_fed.xlt</vt:lpwstr>
  </property>
  <property fmtid="{D5CDD505-2E9C-101B-9397-08002B2CF9AE}" pid="11" name="Локальная база">
    <vt:lpwstr>не используется</vt:lpwstr>
  </property>
</Properties>
</file>